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ommun\MARCHES\Menage centre\2025\préparation\DCE provisoire\Lot 2 - Magneraud\"/>
    </mc:Choice>
  </mc:AlternateContent>
  <xr:revisionPtr revIDLastSave="0" documentId="13_ncr:1_{350BD7EE-9259-4118-B247-46FDC442950C}" xr6:coauthVersionLast="36" xr6:coauthVersionMax="36" xr10:uidLastSave="{00000000-0000-0000-0000-000000000000}"/>
  <bookViews>
    <workbookView xWindow="0" yWindow="0" windowWidth="28800" windowHeight="11805" firstSheet="6" activeTab="11" xr2:uid="{00000000-000D-0000-FFFF-FFFF00000000}"/>
  </bookViews>
  <sheets>
    <sheet name="Page Garde" sheetId="17" r:id="rId1"/>
    <sheet name="ACCUEIL SDAR" sheetId="1" r:id="rId2"/>
    <sheet name="ATELIERS CT SDAR" sheetId="8" r:id="rId3"/>
    <sheet name="STAGIAIRES" sheetId="16" r:id="rId4"/>
    <sheet name="Esp Vrillon - Centre social" sheetId="7" r:id="rId5"/>
    <sheet name="Centre social (option)" sheetId="21" r:id="rId6"/>
    <sheet name="BATIMENT DU" sheetId="4" r:id="rId7"/>
    <sheet name="EASM HE" sheetId="10" r:id="rId8"/>
    <sheet name="LABO CHIMIE EASM GENESI" sheetId="19" r:id="rId9"/>
    <sheet name="LABO BIOLOGIE EASM GENESI" sheetId="5" r:id="rId10"/>
    <sheet name="GENESI ELEVAGE PORCS" sheetId="11" r:id="rId11"/>
    <sheet name="Tableau Recap  vitrerie" sheetId="20" r:id="rId12"/>
  </sheets>
  <definedNames>
    <definedName name="_xlnm.Print_Titles" localSheetId="6">'BATIMENT DU'!$5:$5</definedName>
    <definedName name="_xlnm.Print_Area" localSheetId="1">'ACCUEIL SDAR'!$A$1:$E$51</definedName>
    <definedName name="_xlnm.Print_Area" localSheetId="2">'ATELIERS CT SDAR'!$A$1:$E$21</definedName>
    <definedName name="_xlnm.Print_Area" localSheetId="6">'BATIMENT DU'!$A$1:$E$65</definedName>
    <definedName name="_xlnm.Print_Area" localSheetId="0">'Page Garde'!$A$1:$H$50</definedName>
  </definedNames>
  <calcPr calcId="191029" calcMode="manual"/>
</workbook>
</file>

<file path=xl/calcChain.xml><?xml version="1.0" encoding="utf-8"?>
<calcChain xmlns="http://schemas.openxmlformats.org/spreadsheetml/2006/main">
  <c r="E14" i="21" l="1"/>
  <c r="C10" i="8" l="1"/>
  <c r="E23" i="4" l="1"/>
  <c r="E24" i="11" l="1"/>
  <c r="E35" i="5"/>
  <c r="E27" i="5"/>
  <c r="E43" i="19"/>
  <c r="E41" i="19"/>
  <c r="E33" i="19"/>
  <c r="E23" i="19"/>
  <c r="E63" i="4"/>
  <c r="E55" i="4"/>
  <c r="E37" i="4"/>
  <c r="E27" i="7"/>
  <c r="E13" i="16"/>
  <c r="E21" i="8"/>
  <c r="E49" i="1"/>
  <c r="E43" i="1"/>
  <c r="E39" i="1"/>
  <c r="E16" i="7" l="1"/>
  <c r="E12" i="7"/>
  <c r="E18" i="7" l="1"/>
  <c r="C20" i="20"/>
  <c r="C30" i="20" l="1"/>
  <c r="B30" i="20"/>
  <c r="B20" i="20"/>
  <c r="E37" i="5" l="1"/>
  <c r="E25" i="10"/>
  <c r="E51" i="1" l="1"/>
  <c r="IU55" i="4"/>
  <c r="IU63" i="4"/>
  <c r="E65" i="4" l="1"/>
</calcChain>
</file>

<file path=xl/sharedStrings.xml><?xml version="1.0" encoding="utf-8"?>
<sst xmlns="http://schemas.openxmlformats.org/spreadsheetml/2006/main" count="477" uniqueCount="179">
  <si>
    <t>LOCAL TYPE</t>
  </si>
  <si>
    <t>Nature sols</t>
  </si>
  <si>
    <t>Surface</t>
  </si>
  <si>
    <t>Nature des prestations</t>
  </si>
  <si>
    <t>THP</t>
  </si>
  <si>
    <t>Total du bâtiment     :</t>
  </si>
  <si>
    <t>MOQ</t>
  </si>
  <si>
    <t>PAR</t>
  </si>
  <si>
    <t>CAR</t>
  </si>
  <si>
    <t>LOT N° 2</t>
  </si>
  <si>
    <t>BORDEREAU DES PRIX FORFAITAIRES</t>
  </si>
  <si>
    <t>SDAR</t>
  </si>
  <si>
    <t>EASM</t>
  </si>
  <si>
    <t>Hall d'entrée, bureau, salle de repos</t>
  </si>
  <si>
    <t>DOUCHES Hommes</t>
  </si>
  <si>
    <t xml:space="preserve">SANITAIRES Hommes </t>
  </si>
  <si>
    <t>VESTIAIRES Hommes</t>
  </si>
  <si>
    <t>SANITAIRES Femmes</t>
  </si>
  <si>
    <t>Fréquentiel</t>
  </si>
  <si>
    <t>n°2</t>
  </si>
  <si>
    <t>n°1</t>
  </si>
  <si>
    <t>GENESI</t>
  </si>
  <si>
    <t>Salle détente</t>
  </si>
  <si>
    <t>Circulation</t>
  </si>
  <si>
    <t>SANITAIRES PMR</t>
  </si>
  <si>
    <t>Local lave linge + lave bottes</t>
  </si>
  <si>
    <t>SALLE OFDA</t>
  </si>
  <si>
    <t>FROID CONGELO - GEPA</t>
  </si>
  <si>
    <t>Couloir</t>
  </si>
  <si>
    <t>Nettoyage trimestriel de la vitrerie transparente (2 faces) inclus les rebords extérieurs des fenêtres</t>
  </si>
  <si>
    <t xml:space="preserve">Bâtiments / Localisation </t>
  </si>
  <si>
    <t>Commentaires sur l'accessibilité</t>
  </si>
  <si>
    <t>Bâtiment Accueil SDAR</t>
  </si>
  <si>
    <t>N° 44 08 001</t>
  </si>
  <si>
    <t>N° 44 08 005 &amp; 006</t>
  </si>
  <si>
    <t xml:space="preserve"> Bâtiment DU</t>
  </si>
  <si>
    <t xml:space="preserve"> N° 44 08 002</t>
  </si>
  <si>
    <t>Labo Chimie EASM GENESI</t>
  </si>
  <si>
    <t>N° 44 08 004</t>
  </si>
  <si>
    <t>Bâtiment HE EASM</t>
  </si>
  <si>
    <t>N° 44 08 061</t>
  </si>
  <si>
    <t xml:space="preserve">N° 44 08 067 </t>
  </si>
  <si>
    <t>Labo Biologie EASM GENESI</t>
  </si>
  <si>
    <t>N° 44 08 003</t>
  </si>
  <si>
    <t>Total bât.</t>
  </si>
  <si>
    <t>Nettoyage à la demande de la vitrerie transparente (2 faces) inclus les rebords extérieurs des fenêtres au minimum 1 fois par an</t>
  </si>
  <si>
    <t>Bâtiment stagiaires</t>
  </si>
  <si>
    <t>N° 44 01 008</t>
  </si>
  <si>
    <t>Ateliers Mixtes SDAR</t>
  </si>
  <si>
    <t>N° 44 08 009</t>
  </si>
  <si>
    <t>ANNEXE 1A à l’ACTE D’ENGAGEMENT</t>
  </si>
  <si>
    <t>BUREAU Médecin de Prévention</t>
  </si>
  <si>
    <t>BUREAU Syndicats</t>
  </si>
  <si>
    <t>Accueil</t>
  </si>
  <si>
    <t>Sanitaires</t>
  </si>
  <si>
    <t>Salle conviviale</t>
  </si>
  <si>
    <t>Local ménage</t>
  </si>
  <si>
    <t>TOTAL SDAR</t>
  </si>
  <si>
    <t>Laboratoires</t>
  </si>
  <si>
    <t>BUREAU Mécanique</t>
  </si>
  <si>
    <t>BUREAU Électricité</t>
  </si>
  <si>
    <t>Cuisine / salle à manger</t>
  </si>
  <si>
    <t>Coût/mois en € H.T.</t>
  </si>
  <si>
    <t>Salle de réunion</t>
  </si>
  <si>
    <t>Archives</t>
  </si>
  <si>
    <t>Total SDAR :</t>
  </si>
  <si>
    <t xml:space="preserve">Total GENESI : </t>
  </si>
  <si>
    <t>Salle café</t>
  </si>
  <si>
    <t>Total EASM :</t>
  </si>
  <si>
    <t>APIS</t>
  </si>
  <si>
    <t>Total APIS :</t>
  </si>
  <si>
    <t xml:space="preserve">TOTAL du bâtiment : </t>
  </si>
  <si>
    <t>BUREAU (Lamothe / Rousseau)</t>
  </si>
  <si>
    <t>BUREAU (Communs ordis)</t>
  </si>
  <si>
    <t>Salle café / Réunion</t>
  </si>
  <si>
    <t>VESTIAIRES / DOUCHES Femmes</t>
  </si>
  <si>
    <t>LABORATOIRE Four étuve</t>
  </si>
  <si>
    <t>LABORATOIRE Azote</t>
  </si>
  <si>
    <t>LABORATOIRE Énergie</t>
  </si>
  <si>
    <t>LABORATOIRE Lipides</t>
  </si>
  <si>
    <t>Salle archivage</t>
  </si>
  <si>
    <t>LABORATOIRE Biologie</t>
  </si>
  <si>
    <t>Total GENESI :</t>
  </si>
  <si>
    <t>EASM / GENESI</t>
  </si>
  <si>
    <t>Laverie</t>
  </si>
  <si>
    <t>Total EASM / GENESI :</t>
  </si>
  <si>
    <t>Salle d'autopsie</t>
  </si>
  <si>
    <t>LABORATOIRE Parasitologie</t>
  </si>
  <si>
    <t>LABORATOIRE Bactériologie</t>
  </si>
  <si>
    <t>LABORATOIRE Sérologie</t>
  </si>
  <si>
    <t>LABORATOIRE Extraction ADN</t>
  </si>
  <si>
    <t>Bureaux</t>
  </si>
  <si>
    <t>Coin café</t>
  </si>
  <si>
    <t>Dégagement</t>
  </si>
  <si>
    <t>Sanitaires / Douches</t>
  </si>
  <si>
    <t>Vestiaires</t>
  </si>
  <si>
    <t>Divers Stockage</t>
  </si>
  <si>
    <t>Total 2 faces en m²</t>
  </si>
  <si>
    <t>Coût à l'opération 
en € H.T. (2F)</t>
  </si>
  <si>
    <t>Bâtiment élevage porcs GENESI</t>
  </si>
  <si>
    <t>Local ADAS</t>
  </si>
  <si>
    <t>Espace Vrillon - n°44 08 006</t>
  </si>
  <si>
    <t>Sous-total SDAR</t>
  </si>
  <si>
    <t>ADAS</t>
  </si>
  <si>
    <t>Sous-total ADAS</t>
  </si>
  <si>
    <t>Centre social - Restauration - n°44 08 005</t>
  </si>
  <si>
    <t>BUREAU Prévention (I. Launay)</t>
  </si>
  <si>
    <t>BUREAU Service RH</t>
  </si>
  <si>
    <t>Salle Visio Conférence</t>
  </si>
  <si>
    <t>TOTAL APIS</t>
  </si>
  <si>
    <t>Espace Vrillon et Centre social - Restauration</t>
  </si>
  <si>
    <t>N° 44 08 006</t>
  </si>
  <si>
    <t>BUREAU J. Ramalingom</t>
  </si>
  <si>
    <t>BUREAU S. Brenot</t>
  </si>
  <si>
    <t>Exécution des prestations nécessaires au nettoyage,                                                                à l’entretien et à l’hygiène des locaux du centre</t>
  </si>
  <si>
    <t>SITE DU MAGNERAUD</t>
  </si>
  <si>
    <t>BÂTIMENT ACCUEIL SDAR</t>
  </si>
  <si>
    <t>TOTAL EASM</t>
  </si>
  <si>
    <t>Laboratoires Analyse sensorielle</t>
  </si>
  <si>
    <t>BÂTIMENT ATELIERS Cellule Technique SDAR</t>
  </si>
  <si>
    <t>BÂTIMENT STAGIAIRES</t>
  </si>
  <si>
    <t>N° 44 08 083</t>
  </si>
  <si>
    <t>Bâtiments Espace J-L Vrillon et Centre social - Restauration</t>
  </si>
  <si>
    <t>N° 44 08 005 - 44 08 006</t>
  </si>
  <si>
    <t>Total du bâtiment Espace Vrillon    :</t>
  </si>
  <si>
    <t>Total du bâtiment Centre social    :</t>
  </si>
  <si>
    <t>BÂTIMENT DIRECTEURS D'UNITÉS</t>
  </si>
  <si>
    <t>N° 44 08 002</t>
  </si>
  <si>
    <t>EASM HE</t>
  </si>
  <si>
    <t>LABO CHIMIE</t>
  </si>
  <si>
    <t xml:space="preserve">LABO BIOLOGIE </t>
  </si>
  <si>
    <t>Élevage porcs</t>
  </si>
  <si>
    <t>N° 44 08 067</t>
  </si>
  <si>
    <t>GENESI - Génétique, Expérimentation et Système Innovants</t>
  </si>
  <si>
    <t>Bureau ANERCEA</t>
  </si>
  <si>
    <t xml:space="preserve">Salle de réunion Bureau Vrillon </t>
  </si>
  <si>
    <t>Bureau de passage</t>
  </si>
  <si>
    <t>Bureau N. Wacrenier</t>
  </si>
  <si>
    <t>BUREAU L. Ravon</t>
  </si>
  <si>
    <t>Bureau Secrétariat</t>
  </si>
  <si>
    <t>Bureau D. Charrier</t>
  </si>
  <si>
    <t>BUREAU Stagiaires</t>
  </si>
  <si>
    <t>BUREAU D. Sabourin</t>
  </si>
  <si>
    <t>BUREAU N. Moreau</t>
  </si>
  <si>
    <t>BUREAU A. Hondelatte</t>
  </si>
  <si>
    <t>BUREAU C. Dupont</t>
  </si>
  <si>
    <t xml:space="preserve">ATTENTION : film occultant sur la face intérieure de la porte d'entrée </t>
  </si>
  <si>
    <t>Face à ne pas nettoyer</t>
  </si>
  <si>
    <t xml:space="preserve">n°1 avec particularités </t>
  </si>
  <si>
    <t>n°1 avec particularités</t>
  </si>
  <si>
    <t>PRESTATION DE NETTOYAGE DE LA VITRERIE</t>
  </si>
  <si>
    <t>Site du Magneraud (17)</t>
  </si>
  <si>
    <t>Bureau  Resp. maintenance (G. Laborie)</t>
  </si>
  <si>
    <t>Bureau de passage 1</t>
  </si>
  <si>
    <t xml:space="preserve">Bureau de passage 2 </t>
  </si>
  <si>
    <t xml:space="preserve">BUREAU Prévention </t>
  </si>
  <si>
    <t>n°3</t>
  </si>
  <si>
    <t>n°1 AVEC PARTICULARIT2S</t>
  </si>
  <si>
    <t>BUREAU Plomberie / salle détente</t>
  </si>
  <si>
    <t>BUREAUX Espaces Verts</t>
  </si>
  <si>
    <t>n°3 avec particularités</t>
  </si>
  <si>
    <t>Bureau Président (K. Germain)</t>
  </si>
  <si>
    <t>BUREAU DU (C. Niort)</t>
  </si>
  <si>
    <t>BUREAU Secrétariat (A. Bellereau)</t>
  </si>
  <si>
    <t>BUREAU (N. Merleau)</t>
  </si>
  <si>
    <t>BUREAU (M. Poupin)</t>
  </si>
  <si>
    <t>Bureau A. Dieudonné</t>
  </si>
  <si>
    <t>BUREAU DU (S. Ferchaud)</t>
  </si>
  <si>
    <t>BUREAU Secrétariat (S. Carré-Bernard)</t>
  </si>
  <si>
    <t>BUREAU C. Chevallereau</t>
  </si>
  <si>
    <t>BUREAU (W. Hebrard)</t>
  </si>
  <si>
    <t xml:space="preserve">BUREAU  </t>
  </si>
  <si>
    <t>Documentation Bureau (JC. Gamain)</t>
  </si>
  <si>
    <t>Total de la salle de restauration    :</t>
  </si>
  <si>
    <t>Salle de restauration 1</t>
  </si>
  <si>
    <t>Salle de restauration 2</t>
  </si>
  <si>
    <t>Salle de repas employés</t>
  </si>
  <si>
    <t>Bâtiment  Centre social - Restauration</t>
  </si>
  <si>
    <t xml:space="preserve">N° 44 08 005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</si>
</sst>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0\ _F_-;\-* #,##0.000\ _F_-;_-* &quot;-&quot;???\ _F_-;_-@_-"/>
  </numFmts>
  <fonts count="19" x14ac:knownFonts="1">
    <font>
      <sz val="10"/>
      <name val="Arial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indexed="10"/>
      <name val="Arial"/>
      <family val="2"/>
    </font>
    <font>
      <b/>
      <sz val="9"/>
      <color rgb="FFFF0000"/>
      <name val="Arial"/>
      <family val="2"/>
    </font>
    <font>
      <b/>
      <u/>
      <sz val="11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A3A6"/>
        <bgColor indexed="64"/>
      </patternFill>
    </fill>
    <fill>
      <patternFill patternType="solid">
        <fgColor theme="9" tint="0.59999389629810485"/>
        <bgColor indexed="64"/>
      </patternFill>
    </fill>
  </fills>
  <borders count="6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 style="double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21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65" fontId="1" fillId="0" borderId="0" xfId="0" applyNumberFormat="1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5" fillId="2" borderId="6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164" fontId="5" fillId="2" borderId="15" xfId="0" applyNumberFormat="1" applyFont="1" applyFill="1" applyBorder="1" applyAlignment="1">
      <alignment vertical="center"/>
    </xf>
    <xf numFmtId="164" fontId="1" fillId="0" borderId="16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vertical="center"/>
    </xf>
    <xf numFmtId="164" fontId="5" fillId="2" borderId="12" xfId="0" applyNumberFormat="1" applyFont="1" applyFill="1" applyBorder="1" applyAlignment="1">
      <alignment vertical="center"/>
    </xf>
    <xf numFmtId="164" fontId="1" fillId="0" borderId="18" xfId="0" applyNumberFormat="1" applyFont="1" applyBorder="1" applyAlignment="1">
      <alignment vertical="center"/>
    </xf>
    <xf numFmtId="0" fontId="6" fillId="0" borderId="0" xfId="0" applyFont="1"/>
    <xf numFmtId="0" fontId="7" fillId="0" borderId="0" xfId="0" applyFont="1" applyFill="1" applyAlignment="1">
      <alignment horizontal="center"/>
    </xf>
    <xf numFmtId="0" fontId="1" fillId="0" borderId="2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2" fontId="1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0" xfId="0" applyFont="1"/>
    <xf numFmtId="164" fontId="12" fillId="0" borderId="49" xfId="1" applyNumberFormat="1" applyFont="1" applyBorder="1" applyAlignment="1" applyProtection="1"/>
    <xf numFmtId="164" fontId="12" fillId="0" borderId="52" xfId="1" applyNumberFormat="1" applyFont="1" applyBorder="1" applyAlignment="1" applyProtection="1"/>
    <xf numFmtId="0" fontId="12" fillId="0" borderId="49" xfId="1" applyNumberFormat="1" applyFont="1" applyBorder="1" applyAlignment="1"/>
    <xf numFmtId="0" fontId="12" fillId="0" borderId="52" xfId="0" applyNumberFormat="1" applyFont="1" applyBorder="1" applyAlignment="1"/>
    <xf numFmtId="164" fontId="12" fillId="0" borderId="55" xfId="1" applyNumberFormat="1" applyFont="1" applyBorder="1" applyAlignment="1" applyProtection="1"/>
    <xf numFmtId="164" fontId="13" fillId="0" borderId="52" xfId="1" applyNumberFormat="1" applyFont="1" applyBorder="1" applyAlignment="1" applyProtection="1"/>
    <xf numFmtId="164" fontId="14" fillId="2" borderId="45" xfId="1" applyNumberFormat="1" applyFont="1" applyFill="1" applyBorder="1" applyAlignment="1" applyProtection="1">
      <alignment vertical="center"/>
    </xf>
    <xf numFmtId="164" fontId="12" fillId="0" borderId="0" xfId="1" applyNumberFormat="1" applyFont="1" applyProtection="1"/>
    <xf numFmtId="164" fontId="14" fillId="0" borderId="0" xfId="1" applyNumberFormat="1" applyFont="1" applyFill="1" applyBorder="1" applyProtection="1"/>
    <xf numFmtId="164" fontId="12" fillId="0" borderId="50" xfId="1" applyNumberFormat="1" applyFont="1" applyBorder="1" applyProtection="1"/>
    <xf numFmtId="164" fontId="12" fillId="0" borderId="53" xfId="1" applyNumberFormat="1" applyFont="1" applyBorder="1" applyProtection="1"/>
    <xf numFmtId="164" fontId="12" fillId="0" borderId="56" xfId="1" applyNumberFormat="1" applyFont="1" applyBorder="1" applyProtection="1"/>
    <xf numFmtId="0" fontId="14" fillId="2" borderId="45" xfId="1" applyNumberFormat="1" applyFont="1" applyFill="1" applyBorder="1" applyAlignment="1" applyProtection="1">
      <alignment horizontal="center" vertical="center"/>
    </xf>
    <xf numFmtId="44" fontId="14" fillId="2" borderId="45" xfId="1" applyNumberFormat="1" applyFont="1" applyFill="1" applyBorder="1" applyAlignment="1" applyProtection="1">
      <alignment vertical="center"/>
    </xf>
    <xf numFmtId="0" fontId="1" fillId="0" borderId="9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2" fontId="1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/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4" fontId="5" fillId="4" borderId="58" xfId="0" applyNumberFormat="1" applyFont="1" applyFill="1" applyBorder="1" applyAlignment="1">
      <alignment horizontal="right" vertical="center"/>
    </xf>
    <xf numFmtId="0" fontId="1" fillId="4" borderId="6" xfId="0" applyFont="1" applyFill="1" applyBorder="1" applyAlignment="1">
      <alignment vertical="center"/>
    </xf>
    <xf numFmtId="0" fontId="1" fillId="4" borderId="7" xfId="0" applyFont="1" applyFill="1" applyBorder="1" applyAlignment="1">
      <alignment horizontal="center" vertical="center"/>
    </xf>
    <xf numFmtId="165" fontId="5" fillId="4" borderId="7" xfId="0" applyNumberFormat="1" applyFont="1" applyFill="1" applyBorder="1" applyAlignment="1">
      <alignment horizontal="right" vertical="center"/>
    </xf>
    <xf numFmtId="164" fontId="5" fillId="4" borderId="7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4" fontId="5" fillId="4" borderId="12" xfId="0" applyNumberFormat="1" applyFont="1" applyFill="1" applyBorder="1" applyAlignment="1">
      <alignment horizontal="right" vertical="center"/>
    </xf>
    <xf numFmtId="0" fontId="16" fillId="3" borderId="28" xfId="0" applyFont="1" applyFill="1" applyBorder="1" applyAlignment="1">
      <alignment horizontal="left" vertical="center" wrapText="1"/>
    </xf>
    <xf numFmtId="0" fontId="11" fillId="3" borderId="26" xfId="0" applyFont="1" applyFill="1" applyBorder="1" applyAlignment="1">
      <alignment horizontal="center" vertical="center" wrapText="1"/>
    </xf>
    <xf numFmtId="165" fontId="11" fillId="3" borderId="27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right" vertical="center"/>
    </xf>
    <xf numFmtId="164" fontId="5" fillId="4" borderId="12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64" fontId="5" fillId="0" borderId="59" xfId="0" applyNumberFormat="1" applyFont="1" applyFill="1" applyBorder="1" applyAlignment="1">
      <alignment vertical="center"/>
    </xf>
    <xf numFmtId="0" fontId="1" fillId="4" borderId="34" xfId="0" applyFont="1" applyFill="1" applyBorder="1" applyAlignment="1">
      <alignment vertical="center"/>
    </xf>
    <xf numFmtId="164" fontId="5" fillId="4" borderId="19" xfId="0" applyNumberFormat="1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center" vertical="center"/>
    </xf>
    <xf numFmtId="0" fontId="11" fillId="4" borderId="45" xfId="1" applyFont="1" applyFill="1" applyBorder="1" applyAlignment="1" applyProtection="1">
      <alignment vertical="center"/>
    </xf>
    <xf numFmtId="0" fontId="11" fillId="4" borderId="45" xfId="1" applyFont="1" applyFill="1" applyBorder="1" applyAlignment="1" applyProtection="1">
      <alignment horizontal="center" vertical="center" wrapText="1"/>
    </xf>
    <xf numFmtId="165" fontId="11" fillId="4" borderId="46" xfId="1" applyNumberFormat="1" applyFont="1" applyFill="1" applyBorder="1" applyAlignment="1" applyProtection="1">
      <alignment horizontal="center" vertical="center" wrapText="1"/>
    </xf>
    <xf numFmtId="164" fontId="14" fillId="4" borderId="52" xfId="1" applyNumberFormat="1" applyFont="1" applyFill="1" applyBorder="1" applyAlignment="1" applyProtection="1">
      <alignment vertical="center"/>
    </xf>
    <xf numFmtId="0" fontId="14" fillId="4" borderId="52" xfId="1" applyNumberFormat="1" applyFont="1" applyFill="1" applyBorder="1" applyAlignment="1" applyProtection="1">
      <alignment horizontal="center" vertical="center"/>
    </xf>
    <xf numFmtId="44" fontId="14" fillId="4" borderId="52" xfId="1" applyNumberFormat="1" applyFont="1" applyFill="1" applyBorder="1" applyAlignment="1" applyProtection="1">
      <alignment horizontal="center" vertical="center"/>
    </xf>
    <xf numFmtId="164" fontId="12" fillId="0" borderId="49" xfId="1" applyNumberFormat="1" applyFont="1" applyBorder="1" applyAlignment="1" applyProtection="1">
      <alignment vertical="center"/>
    </xf>
    <xf numFmtId="0" fontId="1" fillId="0" borderId="9" xfId="0" applyFont="1" applyBorder="1" applyAlignment="1">
      <alignment horizontal="left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35" xfId="0" applyNumberFormat="1" applyFont="1" applyBorder="1" applyAlignment="1">
      <alignment horizontal="center" vertical="center"/>
    </xf>
    <xf numFmtId="0" fontId="4" fillId="3" borderId="28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5" fillId="4" borderId="28" xfId="0" applyFont="1" applyFill="1" applyBorder="1" applyAlignment="1">
      <alignment horizontal="right" vertical="center"/>
    </xf>
    <xf numFmtId="0" fontId="5" fillId="4" borderId="26" xfId="0" applyFont="1" applyFill="1" applyBorder="1" applyAlignment="1">
      <alignment horizontal="right" vertical="center"/>
    </xf>
    <xf numFmtId="0" fontId="5" fillId="4" borderId="57" xfId="0" applyFont="1" applyFill="1" applyBorder="1" applyAlignment="1">
      <alignment horizontal="right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2" fontId="1" fillId="0" borderId="31" xfId="0" applyNumberFormat="1" applyFont="1" applyBorder="1" applyAlignment="1">
      <alignment horizontal="center" vertical="center"/>
    </xf>
    <xf numFmtId="2" fontId="1" fillId="0" borderId="29" xfId="0" applyNumberFormat="1" applyFont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2" fontId="1" fillId="0" borderId="3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center"/>
    </xf>
    <xf numFmtId="164" fontId="1" fillId="0" borderId="37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3" fillId="3" borderId="0" xfId="1" applyFont="1" applyFill="1" applyAlignment="1">
      <alignment horizontal="center"/>
    </xf>
    <xf numFmtId="0" fontId="3" fillId="3" borderId="29" xfId="1" applyFont="1" applyFill="1" applyBorder="1" applyAlignment="1">
      <alignment horizont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33" xfId="0" applyFont="1" applyBorder="1" applyAlignment="1">
      <alignment horizontal="left" vertical="center"/>
    </xf>
    <xf numFmtId="0" fontId="1" fillId="0" borderId="32" xfId="0" applyFont="1" applyFill="1" applyBorder="1" applyAlignment="1">
      <alignment horizontal="left" vertical="center"/>
    </xf>
    <xf numFmtId="0" fontId="1" fillId="0" borderId="36" xfId="0" applyFont="1" applyFill="1" applyBorder="1" applyAlignment="1">
      <alignment horizontal="left" vertical="center"/>
    </xf>
    <xf numFmtId="2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left" vertical="center"/>
    </xf>
    <xf numFmtId="0" fontId="3" fillId="3" borderId="0" xfId="0" applyFont="1" applyFill="1" applyAlignment="1">
      <alignment horizontal="center"/>
    </xf>
    <xf numFmtId="0" fontId="4" fillId="3" borderId="3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16" fillId="3" borderId="28" xfId="0" applyFont="1" applyFill="1" applyBorder="1" applyAlignment="1">
      <alignment horizontal="left" vertical="center"/>
    </xf>
    <xf numFmtId="0" fontId="16" fillId="3" borderId="26" xfId="0" applyFont="1" applyFill="1" applyBorder="1" applyAlignment="1">
      <alignment horizontal="left" vertical="center"/>
    </xf>
    <xf numFmtId="0" fontId="16" fillId="3" borderId="27" xfId="0" applyFont="1" applyFill="1" applyBorder="1" applyAlignment="1">
      <alignment horizontal="left" vertical="center"/>
    </xf>
    <xf numFmtId="0" fontId="1" fillId="0" borderId="40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2" fontId="1" fillId="0" borderId="43" xfId="0" applyNumberFormat="1" applyFont="1" applyBorder="1" applyAlignment="1">
      <alignment horizontal="center" vertical="center"/>
    </xf>
    <xf numFmtId="2" fontId="1" fillId="0" borderId="44" xfId="0" applyNumberFormat="1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5" fillId="4" borderId="6" xfId="0" applyFont="1" applyFill="1" applyBorder="1" applyAlignment="1">
      <alignment horizontal="right" vertical="center"/>
    </xf>
    <xf numFmtId="0" fontId="15" fillId="4" borderId="7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0" fillId="0" borderId="22" xfId="0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8" xfId="0" applyFont="1" applyFill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3" fillId="0" borderId="0" xfId="1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" fillId="0" borderId="33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wrapText="1"/>
    </xf>
    <xf numFmtId="0" fontId="12" fillId="0" borderId="49" xfId="1" applyNumberFormat="1" applyFont="1" applyBorder="1" applyAlignment="1" applyProtection="1">
      <alignment horizontal="center" vertical="center"/>
    </xf>
    <xf numFmtId="0" fontId="12" fillId="0" borderId="52" xfId="1" applyNumberFormat="1" applyFont="1" applyBorder="1" applyAlignment="1" applyProtection="1">
      <alignment horizontal="center" vertical="center"/>
    </xf>
    <xf numFmtId="44" fontId="12" fillId="0" borderId="49" xfId="1" applyNumberFormat="1" applyFont="1" applyBorder="1" applyAlignment="1" applyProtection="1">
      <alignment horizontal="center" vertical="center"/>
      <protection locked="0" hidden="1"/>
    </xf>
    <xf numFmtId="44" fontId="12" fillId="0" borderId="52" xfId="1" applyNumberFormat="1" applyFont="1" applyBorder="1" applyAlignment="1" applyProtection="1">
      <alignment horizontal="center" vertical="center"/>
      <protection locked="0" hidden="1"/>
    </xf>
    <xf numFmtId="164" fontId="11" fillId="4" borderId="50" xfId="1" applyNumberFormat="1" applyFont="1" applyFill="1" applyBorder="1" applyAlignment="1" applyProtection="1">
      <alignment horizontal="center" vertical="center"/>
    </xf>
    <xf numFmtId="164" fontId="11" fillId="4" borderId="25" xfId="1" applyNumberFormat="1" applyFont="1" applyFill="1" applyBorder="1" applyAlignment="1" applyProtection="1">
      <alignment horizontal="center" vertical="center"/>
    </xf>
    <xf numFmtId="164" fontId="11" fillId="4" borderId="51" xfId="1" applyNumberFormat="1" applyFont="1" applyFill="1" applyBorder="1" applyAlignment="1" applyProtection="1">
      <alignment horizontal="center" vertical="center"/>
    </xf>
    <xf numFmtId="164" fontId="12" fillId="0" borderId="50" xfId="1" applyNumberFormat="1" applyFont="1" applyBorder="1" applyAlignment="1" applyProtection="1">
      <alignment horizontal="center" vertical="center"/>
    </xf>
    <xf numFmtId="164" fontId="12" fillId="0" borderId="25" xfId="1" applyNumberFormat="1" applyFont="1" applyBorder="1" applyAlignment="1" applyProtection="1">
      <alignment horizontal="center" vertical="center"/>
    </xf>
    <xf numFmtId="164" fontId="12" fillId="0" borderId="51" xfId="1" applyNumberFormat="1" applyFont="1" applyBorder="1" applyAlignment="1" applyProtection="1">
      <alignment horizontal="center" vertical="center"/>
    </xf>
    <xf numFmtId="164" fontId="12" fillId="0" borderId="53" xfId="1" applyNumberFormat="1" applyFont="1" applyBorder="1" applyAlignment="1" applyProtection="1">
      <alignment horizontal="center" vertical="center"/>
    </xf>
    <xf numFmtId="164" fontId="12" fillId="0" borderId="29" xfId="1" applyNumberFormat="1" applyFont="1" applyBorder="1" applyAlignment="1" applyProtection="1">
      <alignment horizontal="center" vertical="center"/>
    </xf>
    <xf numFmtId="164" fontId="12" fillId="0" borderId="54" xfId="1" applyNumberFormat="1" applyFont="1" applyBorder="1" applyAlignment="1" applyProtection="1">
      <alignment horizontal="center" vertical="center"/>
    </xf>
    <xf numFmtId="0" fontId="3" fillId="3" borderId="0" xfId="0" applyFont="1" applyFill="1" applyAlignment="1">
      <alignment horizontal="center" vertical="top" wrapText="1"/>
    </xf>
    <xf numFmtId="164" fontId="10" fillId="0" borderId="50" xfId="1" applyNumberFormat="1" applyFont="1" applyBorder="1" applyAlignment="1" applyProtection="1">
      <alignment horizontal="center" vertical="center" wrapText="1"/>
    </xf>
    <xf numFmtId="164" fontId="10" fillId="0" borderId="25" xfId="1" applyNumberFormat="1" applyFont="1" applyBorder="1" applyAlignment="1" applyProtection="1">
      <alignment horizontal="center" vertical="center" wrapText="1"/>
    </xf>
    <xf numFmtId="164" fontId="10" fillId="0" borderId="51" xfId="1" applyNumberFormat="1" applyFont="1" applyBorder="1" applyAlignment="1" applyProtection="1">
      <alignment horizontal="center" vertical="center" wrapText="1"/>
    </xf>
    <xf numFmtId="0" fontId="7" fillId="3" borderId="29" xfId="0" applyFont="1" applyFill="1" applyBorder="1" applyAlignment="1">
      <alignment horizontal="center" vertical="center"/>
    </xf>
    <xf numFmtId="0" fontId="12" fillId="0" borderId="49" xfId="0" applyNumberFormat="1" applyFont="1" applyBorder="1" applyAlignment="1">
      <alignment horizontal="center" vertical="center"/>
    </xf>
    <xf numFmtId="0" fontId="12" fillId="0" borderId="52" xfId="0" applyNumberFormat="1" applyFont="1" applyBorder="1" applyAlignment="1">
      <alignment horizontal="center" vertical="center"/>
    </xf>
    <xf numFmtId="0" fontId="12" fillId="0" borderId="49" xfId="1" applyNumberFormat="1" applyFont="1" applyFill="1" applyBorder="1" applyAlignment="1" applyProtection="1">
      <alignment horizontal="center" vertical="center"/>
    </xf>
    <xf numFmtId="0" fontId="12" fillId="0" borderId="52" xfId="1" applyNumberFormat="1" applyFont="1" applyFill="1" applyBorder="1" applyAlignment="1" applyProtection="1">
      <alignment horizontal="center" vertical="center"/>
    </xf>
    <xf numFmtId="164" fontId="18" fillId="0" borderId="53" xfId="1" applyNumberFormat="1" applyFont="1" applyBorder="1" applyAlignment="1" applyProtection="1">
      <alignment horizontal="center" vertical="center" wrapText="1"/>
    </xf>
    <xf numFmtId="164" fontId="18" fillId="0" borderId="29" xfId="1" applyNumberFormat="1" applyFont="1" applyBorder="1" applyAlignment="1" applyProtection="1">
      <alignment horizontal="center" vertical="center" wrapText="1"/>
    </xf>
    <xf numFmtId="164" fontId="18" fillId="0" borderId="54" xfId="1" applyNumberFormat="1" applyFont="1" applyBorder="1" applyAlignment="1" applyProtection="1">
      <alignment horizontal="center" vertical="center" wrapText="1"/>
    </xf>
    <xf numFmtId="0" fontId="7" fillId="3" borderId="25" xfId="0" applyFont="1" applyFill="1" applyBorder="1" applyAlignment="1">
      <alignment horizontal="center" vertical="center"/>
    </xf>
    <xf numFmtId="164" fontId="11" fillId="4" borderId="46" xfId="1" applyNumberFormat="1" applyFont="1" applyFill="1" applyBorder="1" applyAlignment="1" applyProtection="1">
      <alignment horizontal="center" vertical="center"/>
    </xf>
    <xf numFmtId="164" fontId="11" fillId="4" borderId="47" xfId="1" applyNumberFormat="1" applyFont="1" applyFill="1" applyBorder="1" applyAlignment="1" applyProtection="1">
      <alignment horizontal="center" vertical="center"/>
    </xf>
    <xf numFmtId="164" fontId="11" fillId="4" borderId="48" xfId="1" applyNumberFormat="1" applyFont="1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A3A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6:H55"/>
  <sheetViews>
    <sheetView topLeftCell="A7" zoomScaleNormal="100" zoomScaleSheetLayoutView="91" workbookViewId="0">
      <selection activeCell="D38" sqref="D38"/>
    </sheetView>
  </sheetViews>
  <sheetFormatPr baseColWidth="10" defaultColWidth="11.42578125" defaultRowHeight="15" x14ac:dyDescent="0.2"/>
  <cols>
    <col min="1" max="16384" width="11.42578125" style="27"/>
  </cols>
  <sheetData>
    <row r="16" spans="1:8" ht="18" x14ac:dyDescent="0.25">
      <c r="A16" s="97" t="s">
        <v>50</v>
      </c>
      <c r="B16" s="97"/>
      <c r="C16" s="97"/>
      <c r="D16" s="97"/>
      <c r="E16" s="97"/>
      <c r="F16" s="97"/>
      <c r="G16" s="97"/>
      <c r="H16" s="97"/>
    </row>
    <row r="17" spans="1:8" ht="18" x14ac:dyDescent="0.25">
      <c r="A17" s="28"/>
      <c r="B17" s="28"/>
      <c r="C17" s="28"/>
      <c r="D17" s="28"/>
      <c r="E17" s="28"/>
      <c r="F17" s="28"/>
      <c r="G17" s="28"/>
      <c r="H17" s="28"/>
    </row>
    <row r="19" spans="1:8" ht="18" x14ac:dyDescent="0.25">
      <c r="A19" s="97" t="s">
        <v>9</v>
      </c>
      <c r="B19" s="97"/>
      <c r="C19" s="97"/>
      <c r="D19" s="97"/>
      <c r="E19" s="97"/>
      <c r="F19" s="97"/>
      <c r="G19" s="97"/>
      <c r="H19" s="97"/>
    </row>
    <row r="21" spans="1:8" ht="18" x14ac:dyDescent="0.25">
      <c r="A21" s="100" t="s">
        <v>151</v>
      </c>
      <c r="B21" s="100"/>
      <c r="C21" s="100"/>
      <c r="D21" s="100"/>
      <c r="E21" s="100"/>
      <c r="F21" s="100"/>
      <c r="G21" s="100"/>
      <c r="H21" s="100"/>
    </row>
    <row r="26" spans="1:8" ht="39" customHeight="1" x14ac:dyDescent="0.2">
      <c r="A26" s="98" t="s">
        <v>114</v>
      </c>
      <c r="B26" s="98"/>
      <c r="C26" s="98"/>
      <c r="D26" s="98"/>
      <c r="E26" s="98"/>
      <c r="F26" s="98"/>
      <c r="G26" s="98"/>
      <c r="H26" s="98"/>
    </row>
    <row r="32" spans="1:8" ht="18" x14ac:dyDescent="0.25">
      <c r="A32" s="97" t="s">
        <v>10</v>
      </c>
      <c r="B32" s="97"/>
      <c r="C32" s="97"/>
      <c r="D32" s="97"/>
      <c r="E32" s="97"/>
      <c r="F32" s="97"/>
      <c r="G32" s="97"/>
      <c r="H32" s="97"/>
    </row>
    <row r="55" spans="1:8" x14ac:dyDescent="0.2">
      <c r="A55" s="99"/>
      <c r="B55" s="99"/>
      <c r="C55" s="99"/>
      <c r="D55" s="99"/>
      <c r="E55" s="99"/>
      <c r="F55" s="99"/>
      <c r="G55" s="99"/>
      <c r="H55" s="99"/>
    </row>
  </sheetData>
  <mergeCells count="6">
    <mergeCell ref="A32:H32"/>
    <mergeCell ref="A26:H26"/>
    <mergeCell ref="A55:H55"/>
    <mergeCell ref="A16:H16"/>
    <mergeCell ref="A19:H19"/>
    <mergeCell ref="A21:H21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headerFooter alignWithMargins="0">
    <oddHeader>&amp;C&amp;G
&amp;"Arial,Gras"&amp;11&amp;K00A3A6Centre Nouvelle-Aquitaine-Poitiers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E38"/>
  <sheetViews>
    <sheetView topLeftCell="A3" zoomScaleNormal="100" zoomScaleSheetLayoutView="91" workbookViewId="0">
      <selection activeCell="D27" sqref="D27"/>
    </sheetView>
  </sheetViews>
  <sheetFormatPr baseColWidth="10" defaultColWidth="11.42578125" defaultRowHeight="12" x14ac:dyDescent="0.2"/>
  <cols>
    <col min="1" max="1" width="30.7109375" style="1" customWidth="1"/>
    <col min="2" max="2" width="6.42578125" style="2" customWidth="1"/>
    <col min="3" max="3" width="9.140625" style="2" customWidth="1"/>
    <col min="4" max="4" width="20.7109375" style="1" customWidth="1"/>
    <col min="5" max="5" width="17.7109375" style="6" customWidth="1"/>
    <col min="6" max="16384" width="11.42578125" style="3"/>
  </cols>
  <sheetData>
    <row r="1" spans="1:5" ht="15.75" x14ac:dyDescent="0.25">
      <c r="A1" s="146" t="s">
        <v>115</v>
      </c>
      <c r="B1" s="146"/>
      <c r="C1" s="146"/>
      <c r="D1" s="146"/>
      <c r="E1" s="146"/>
    </row>
    <row r="2" spans="1:5" ht="15.75" x14ac:dyDescent="0.25">
      <c r="A2" s="145" t="s">
        <v>130</v>
      </c>
      <c r="B2" s="145"/>
      <c r="C2" s="145"/>
      <c r="D2" s="145"/>
      <c r="E2" s="181"/>
    </row>
    <row r="3" spans="1:5" ht="15.75" customHeight="1" x14ac:dyDescent="0.2">
      <c r="A3" s="121" t="s">
        <v>43</v>
      </c>
      <c r="B3" s="121"/>
      <c r="C3" s="121"/>
      <c r="D3" s="121"/>
      <c r="E3" s="182"/>
    </row>
    <row r="4" spans="1:5" ht="15" customHeight="1" thickBot="1" x14ac:dyDescent="0.25">
      <c r="A4" s="4"/>
      <c r="B4" s="5"/>
    </row>
    <row r="5" spans="1:5" s="7" customFormat="1" ht="25.5" thickTop="1" thickBot="1" x14ac:dyDescent="0.25">
      <c r="A5" s="71" t="s">
        <v>0</v>
      </c>
      <c r="B5" s="71" t="s">
        <v>1</v>
      </c>
      <c r="C5" s="71" t="s">
        <v>2</v>
      </c>
      <c r="D5" s="71" t="s">
        <v>18</v>
      </c>
      <c r="E5" s="72" t="s">
        <v>62</v>
      </c>
    </row>
    <row r="6" spans="1:5" s="7" customFormat="1" ht="14.25" customHeight="1" thickTop="1" thickBot="1" x14ac:dyDescent="0.25">
      <c r="A6" s="106" t="s">
        <v>12</v>
      </c>
      <c r="B6" s="107"/>
      <c r="C6" s="107"/>
      <c r="D6" s="107"/>
      <c r="E6" s="107"/>
    </row>
    <row r="7" spans="1:5" ht="12.75" thickTop="1" x14ac:dyDescent="0.2">
      <c r="A7" s="173" t="s">
        <v>144</v>
      </c>
      <c r="B7" s="117" t="s">
        <v>4</v>
      </c>
      <c r="C7" s="154">
        <v>16</v>
      </c>
      <c r="D7" s="116" t="s">
        <v>20</v>
      </c>
      <c r="E7" s="101"/>
    </row>
    <row r="8" spans="1:5" ht="12.75" thickBot="1" x14ac:dyDescent="0.25">
      <c r="A8" s="183"/>
      <c r="B8" s="148"/>
      <c r="C8" s="154"/>
      <c r="D8" s="117"/>
      <c r="E8" s="105"/>
    </row>
    <row r="9" spans="1:5" ht="12.75" thickTop="1" x14ac:dyDescent="0.2">
      <c r="A9" s="132" t="s">
        <v>145</v>
      </c>
      <c r="B9" s="117" t="s">
        <v>4</v>
      </c>
      <c r="C9" s="112">
        <v>16</v>
      </c>
      <c r="D9" s="116" t="s">
        <v>20</v>
      </c>
      <c r="E9" s="101"/>
    </row>
    <row r="10" spans="1:5" ht="12.75" thickBot="1" x14ac:dyDescent="0.25">
      <c r="A10" s="132"/>
      <c r="B10" s="117"/>
      <c r="C10" s="113"/>
      <c r="D10" s="117"/>
      <c r="E10" s="105"/>
    </row>
    <row r="11" spans="1:5" ht="12.75" thickTop="1" x14ac:dyDescent="0.2">
      <c r="A11" s="131" t="s">
        <v>86</v>
      </c>
      <c r="B11" s="116" t="s">
        <v>8</v>
      </c>
      <c r="C11" s="112">
        <v>15</v>
      </c>
      <c r="D11" s="116" t="s">
        <v>20</v>
      </c>
      <c r="E11" s="101"/>
    </row>
    <row r="12" spans="1:5" ht="12.75" thickBot="1" x14ac:dyDescent="0.25">
      <c r="A12" s="132"/>
      <c r="B12" s="148"/>
      <c r="C12" s="113"/>
      <c r="D12" s="117"/>
      <c r="E12" s="102"/>
    </row>
    <row r="13" spans="1:5" ht="12.75" thickTop="1" x14ac:dyDescent="0.2">
      <c r="A13" s="131" t="s">
        <v>87</v>
      </c>
      <c r="B13" s="117" t="s">
        <v>4</v>
      </c>
      <c r="C13" s="112">
        <v>15</v>
      </c>
      <c r="D13" s="116" t="s">
        <v>20</v>
      </c>
      <c r="E13" s="101"/>
    </row>
    <row r="14" spans="1:5" s="15" customFormat="1" ht="12.75" thickBot="1" x14ac:dyDescent="0.25">
      <c r="A14" s="132"/>
      <c r="B14" s="148"/>
      <c r="C14" s="113"/>
      <c r="D14" s="117"/>
      <c r="E14" s="102"/>
    </row>
    <row r="15" spans="1:5" ht="12.75" thickTop="1" x14ac:dyDescent="0.2">
      <c r="A15" s="131" t="s">
        <v>84</v>
      </c>
      <c r="B15" s="117" t="s">
        <v>4</v>
      </c>
      <c r="C15" s="112">
        <v>10</v>
      </c>
      <c r="D15" s="116" t="s">
        <v>20</v>
      </c>
      <c r="E15" s="101"/>
    </row>
    <row r="16" spans="1:5" ht="12.75" thickBot="1" x14ac:dyDescent="0.25">
      <c r="A16" s="172"/>
      <c r="B16" s="148"/>
      <c r="C16" s="113"/>
      <c r="D16" s="117"/>
      <c r="E16" s="102"/>
    </row>
    <row r="17" spans="1:5" ht="12.75" thickTop="1" x14ac:dyDescent="0.2">
      <c r="A17" s="131" t="s">
        <v>54</v>
      </c>
      <c r="B17" s="117" t="s">
        <v>8</v>
      </c>
      <c r="C17" s="112">
        <v>5</v>
      </c>
      <c r="D17" s="116" t="s">
        <v>156</v>
      </c>
      <c r="E17" s="101"/>
    </row>
    <row r="18" spans="1:5" s="15" customFormat="1" ht="12.75" thickBot="1" x14ac:dyDescent="0.25">
      <c r="A18" s="132"/>
      <c r="B18" s="148"/>
      <c r="C18" s="113"/>
      <c r="D18" s="117"/>
      <c r="E18" s="102"/>
    </row>
    <row r="19" spans="1:5" ht="12.75" thickTop="1" x14ac:dyDescent="0.2">
      <c r="A19" s="131" t="s">
        <v>88</v>
      </c>
      <c r="B19" s="117" t="s">
        <v>4</v>
      </c>
      <c r="C19" s="112">
        <v>33</v>
      </c>
      <c r="D19" s="116" t="s">
        <v>20</v>
      </c>
      <c r="E19" s="101"/>
    </row>
    <row r="20" spans="1:5" s="15" customFormat="1" ht="12.75" thickBot="1" x14ac:dyDescent="0.25">
      <c r="A20" s="132"/>
      <c r="B20" s="148"/>
      <c r="C20" s="113"/>
      <c r="D20" s="117"/>
      <c r="E20" s="102"/>
    </row>
    <row r="21" spans="1:5" s="15" customFormat="1" ht="12.75" thickTop="1" x14ac:dyDescent="0.2">
      <c r="A21" s="131" t="s">
        <v>89</v>
      </c>
      <c r="B21" s="117" t="s">
        <v>4</v>
      </c>
      <c r="C21" s="112">
        <v>47</v>
      </c>
      <c r="D21" s="116" t="s">
        <v>20</v>
      </c>
      <c r="E21" s="101"/>
    </row>
    <row r="22" spans="1:5" ht="12.75" thickBot="1" x14ac:dyDescent="0.25">
      <c r="A22" s="172"/>
      <c r="B22" s="148"/>
      <c r="C22" s="113"/>
      <c r="D22" s="117"/>
      <c r="E22" s="102"/>
    </row>
    <row r="23" spans="1:5" ht="12.75" thickTop="1" x14ac:dyDescent="0.2">
      <c r="A23" s="131" t="s">
        <v>90</v>
      </c>
      <c r="B23" s="117" t="s">
        <v>4</v>
      </c>
      <c r="C23" s="112">
        <v>19</v>
      </c>
      <c r="D23" s="116" t="s">
        <v>20</v>
      </c>
      <c r="E23" s="101"/>
    </row>
    <row r="24" spans="1:5" ht="12.75" thickBot="1" x14ac:dyDescent="0.25">
      <c r="A24" s="132"/>
      <c r="B24" s="148"/>
      <c r="C24" s="113"/>
      <c r="D24" s="117"/>
      <c r="E24" s="102"/>
    </row>
    <row r="25" spans="1:5" s="15" customFormat="1" ht="12.75" thickTop="1" x14ac:dyDescent="0.2">
      <c r="A25" s="131" t="s">
        <v>28</v>
      </c>
      <c r="B25" s="117" t="s">
        <v>8</v>
      </c>
      <c r="C25" s="112">
        <v>67</v>
      </c>
      <c r="D25" s="116" t="s">
        <v>19</v>
      </c>
      <c r="E25" s="101"/>
    </row>
    <row r="26" spans="1:5" s="15" customFormat="1" x14ac:dyDescent="0.2">
      <c r="A26" s="132"/>
      <c r="B26" s="117"/>
      <c r="C26" s="113"/>
      <c r="D26" s="117"/>
      <c r="E26" s="105"/>
    </row>
    <row r="27" spans="1:5" ht="14.25" customHeight="1" thickBot="1" x14ac:dyDescent="0.25">
      <c r="A27" s="67"/>
      <c r="B27" s="68"/>
      <c r="C27" s="68"/>
      <c r="D27" s="69" t="s">
        <v>68</v>
      </c>
      <c r="E27" s="73">
        <f>SUM(E7:E26)</f>
        <v>0</v>
      </c>
    </row>
    <row r="28" spans="1:5" s="15" customFormat="1" ht="14.25" customHeight="1" thickTop="1" thickBot="1" x14ac:dyDescent="0.25">
      <c r="A28" s="106" t="s">
        <v>21</v>
      </c>
      <c r="B28" s="107"/>
      <c r="C28" s="107"/>
      <c r="D28" s="107"/>
      <c r="E28" s="107"/>
    </row>
    <row r="29" spans="1:5" s="15" customFormat="1" ht="12.75" thickTop="1" x14ac:dyDescent="0.2">
      <c r="A29" s="132" t="s">
        <v>24</v>
      </c>
      <c r="B29" s="117" t="s">
        <v>4</v>
      </c>
      <c r="C29" s="113">
        <v>3</v>
      </c>
      <c r="D29" s="116" t="s">
        <v>19</v>
      </c>
      <c r="E29" s="101"/>
    </row>
    <row r="30" spans="1:5" s="15" customFormat="1" ht="12.75" thickBot="1" x14ac:dyDescent="0.25">
      <c r="A30" s="163"/>
      <c r="B30" s="148"/>
      <c r="C30" s="152"/>
      <c r="D30" s="117"/>
      <c r="E30" s="102"/>
    </row>
    <row r="31" spans="1:5" s="15" customFormat="1" ht="12.75" thickTop="1" x14ac:dyDescent="0.2">
      <c r="A31" s="132" t="s">
        <v>22</v>
      </c>
      <c r="B31" s="117" t="s">
        <v>4</v>
      </c>
      <c r="C31" s="113">
        <v>12</v>
      </c>
      <c r="D31" s="116" t="s">
        <v>19</v>
      </c>
      <c r="E31" s="101"/>
    </row>
    <row r="32" spans="1:5" s="15" customFormat="1" ht="12.75" thickBot="1" x14ac:dyDescent="0.25">
      <c r="A32" s="163"/>
      <c r="B32" s="148"/>
      <c r="C32" s="152"/>
      <c r="D32" s="117"/>
      <c r="E32" s="102"/>
    </row>
    <row r="33" spans="1:5" s="15" customFormat="1" ht="12.75" thickTop="1" x14ac:dyDescent="0.2">
      <c r="A33" s="132" t="s">
        <v>112</v>
      </c>
      <c r="B33" s="117" t="s">
        <v>4</v>
      </c>
      <c r="C33" s="113">
        <v>16</v>
      </c>
      <c r="D33" s="116" t="s">
        <v>20</v>
      </c>
      <c r="E33" s="101"/>
    </row>
    <row r="34" spans="1:5" s="15" customFormat="1" x14ac:dyDescent="0.2">
      <c r="A34" s="132"/>
      <c r="B34" s="117"/>
      <c r="C34" s="113"/>
      <c r="D34" s="117"/>
      <c r="E34" s="102"/>
    </row>
    <row r="35" spans="1:5" ht="14.25" customHeight="1" thickBot="1" x14ac:dyDescent="0.25">
      <c r="A35" s="67"/>
      <c r="B35" s="68"/>
      <c r="C35" s="68"/>
      <c r="D35" s="69" t="s">
        <v>82</v>
      </c>
      <c r="E35" s="73">
        <f>SUM(E29:E34)</f>
        <v>0</v>
      </c>
    </row>
    <row r="36" spans="1:5" ht="12.75" thickTop="1" x14ac:dyDescent="0.2">
      <c r="A36" s="16"/>
      <c r="C36" s="37"/>
      <c r="E36" s="26"/>
    </row>
    <row r="37" spans="1:5" ht="12.75" customHeight="1" thickBot="1" x14ac:dyDescent="0.25">
      <c r="A37" s="67"/>
      <c r="B37" s="68"/>
      <c r="C37" s="68"/>
      <c r="D37" s="69" t="s">
        <v>5</v>
      </c>
      <c r="E37" s="73">
        <f>E35+E27</f>
        <v>0</v>
      </c>
    </row>
    <row r="38" spans="1:5" ht="12.75" thickTop="1" x14ac:dyDescent="0.2"/>
  </sheetData>
  <mergeCells count="70">
    <mergeCell ref="D13:D14"/>
    <mergeCell ref="D11:D12"/>
    <mergeCell ref="D17:D18"/>
    <mergeCell ref="A33:A34"/>
    <mergeCell ref="B33:B34"/>
    <mergeCell ref="C33:C34"/>
    <mergeCell ref="D33:D34"/>
    <mergeCell ref="D31:D32"/>
    <mergeCell ref="D15:D16"/>
    <mergeCell ref="D19:D20"/>
    <mergeCell ref="D21:D22"/>
    <mergeCell ref="E7:E8"/>
    <mergeCell ref="A6:E6"/>
    <mergeCell ref="B31:B32"/>
    <mergeCell ref="C31:C32"/>
    <mergeCell ref="D23:D24"/>
    <mergeCell ref="A29:A30"/>
    <mergeCell ref="B29:B30"/>
    <mergeCell ref="C29:C30"/>
    <mergeCell ref="D29:D30"/>
    <mergeCell ref="A23:A24"/>
    <mergeCell ref="B23:B24"/>
    <mergeCell ref="C23:C24"/>
    <mergeCell ref="A17:A18"/>
    <mergeCell ref="B17:B18"/>
    <mergeCell ref="C17:C18"/>
    <mergeCell ref="B7:B8"/>
    <mergeCell ref="A1:E1"/>
    <mergeCell ref="A2:E2"/>
    <mergeCell ref="A15:A16"/>
    <mergeCell ref="B15:B16"/>
    <mergeCell ref="C15:C16"/>
    <mergeCell ref="A13:A14"/>
    <mergeCell ref="B13:B14"/>
    <mergeCell ref="C13:C14"/>
    <mergeCell ref="A9:A10"/>
    <mergeCell ref="B9:B10"/>
    <mergeCell ref="C9:C10"/>
    <mergeCell ref="A11:A12"/>
    <mergeCell ref="B11:B12"/>
    <mergeCell ref="C11:C12"/>
    <mergeCell ref="A3:E3"/>
    <mergeCell ref="A7:A8"/>
    <mergeCell ref="C7:C8"/>
    <mergeCell ref="D9:D10"/>
    <mergeCell ref="D7:D8"/>
    <mergeCell ref="E9:E10"/>
    <mergeCell ref="E33:E34"/>
    <mergeCell ref="E11:E12"/>
    <mergeCell ref="E23:E24"/>
    <mergeCell ref="E21:E22"/>
    <mergeCell ref="E19:E20"/>
    <mergeCell ref="E17:E18"/>
    <mergeCell ref="E15:E16"/>
    <mergeCell ref="E13:E14"/>
    <mergeCell ref="A28:E28"/>
    <mergeCell ref="D25:D26"/>
    <mergeCell ref="E25:E26"/>
    <mergeCell ref="E29:E30"/>
    <mergeCell ref="E31:E32"/>
    <mergeCell ref="A19:A20"/>
    <mergeCell ref="B19:B20"/>
    <mergeCell ref="C19:C20"/>
    <mergeCell ref="A21:A22"/>
    <mergeCell ref="B21:B22"/>
    <mergeCell ref="C21:C22"/>
    <mergeCell ref="A25:A26"/>
    <mergeCell ref="B25:B26"/>
    <mergeCell ref="C25:C26"/>
    <mergeCell ref="A31:A32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Header>&amp;LAnnexe 1A à l'Acte d'Engagement - Ménage 2022
Lot 2 - Sites Le Magneraud / St Laurent de la Prée</oddHeader>
  </headerFooter>
  <colBreaks count="1" manualBreakCount="1">
    <brk id="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-0.249977111117893"/>
    <pageSetUpPr fitToPage="1"/>
  </sheetPr>
  <dimension ref="A1:E25"/>
  <sheetViews>
    <sheetView zoomScaleNormal="100" zoomScaleSheetLayoutView="91" workbookViewId="0">
      <selection activeCell="D21" sqref="D21:D22"/>
    </sheetView>
  </sheetViews>
  <sheetFormatPr baseColWidth="10" defaultColWidth="11.42578125" defaultRowHeight="12" x14ac:dyDescent="0.2"/>
  <cols>
    <col min="1" max="1" width="30.7109375" style="1" customWidth="1"/>
    <col min="2" max="2" width="6.42578125" style="2" customWidth="1"/>
    <col min="3" max="3" width="9.140625" style="2" customWidth="1"/>
    <col min="4" max="4" width="20.5703125" style="1" customWidth="1"/>
    <col min="5" max="5" width="24.85546875" style="6" customWidth="1"/>
    <col min="6" max="16384" width="11.42578125" style="3"/>
  </cols>
  <sheetData>
    <row r="1" spans="1:5" ht="18" customHeight="1" x14ac:dyDescent="0.25">
      <c r="A1" s="146" t="s">
        <v>115</v>
      </c>
      <c r="B1" s="146"/>
      <c r="C1" s="146"/>
      <c r="D1" s="146"/>
      <c r="E1" s="146"/>
    </row>
    <row r="2" spans="1:5" ht="15.75" customHeight="1" x14ac:dyDescent="0.25">
      <c r="A2" s="185" t="s">
        <v>133</v>
      </c>
      <c r="B2" s="185"/>
      <c r="C2" s="185"/>
      <c r="D2" s="185"/>
      <c r="E2" s="185"/>
    </row>
    <row r="3" spans="1:5" ht="15.75" customHeight="1" x14ac:dyDescent="0.25">
      <c r="A3" s="145" t="s">
        <v>131</v>
      </c>
      <c r="B3" s="145"/>
      <c r="C3" s="145"/>
      <c r="D3" s="145"/>
      <c r="E3" s="145"/>
    </row>
    <row r="4" spans="1:5" ht="15" customHeight="1" x14ac:dyDescent="0.2">
      <c r="A4" s="184" t="s">
        <v>132</v>
      </c>
      <c r="B4" s="184"/>
      <c r="C4" s="184"/>
      <c r="D4" s="184"/>
      <c r="E4" s="184"/>
    </row>
    <row r="5" spans="1:5" ht="10.5" customHeight="1" thickBot="1" x14ac:dyDescent="0.25">
      <c r="A5" s="88"/>
      <c r="B5" s="88"/>
      <c r="C5" s="88"/>
      <c r="D5" s="88"/>
      <c r="E5" s="88"/>
    </row>
    <row r="6" spans="1:5" s="7" customFormat="1" ht="25.5" thickTop="1" thickBot="1" x14ac:dyDescent="0.25">
      <c r="A6" s="71" t="s">
        <v>0</v>
      </c>
      <c r="B6" s="71" t="s">
        <v>1</v>
      </c>
      <c r="C6" s="71" t="s">
        <v>2</v>
      </c>
      <c r="D6" s="71" t="s">
        <v>18</v>
      </c>
      <c r="E6" s="72" t="s">
        <v>62</v>
      </c>
    </row>
    <row r="7" spans="1:5" ht="12.75" thickTop="1" x14ac:dyDescent="0.2">
      <c r="A7" s="114" t="s">
        <v>91</v>
      </c>
      <c r="B7" s="116" t="s">
        <v>8</v>
      </c>
      <c r="C7" s="112">
        <v>30</v>
      </c>
      <c r="D7" s="133" t="s">
        <v>149</v>
      </c>
      <c r="E7" s="101"/>
    </row>
    <row r="8" spans="1:5" ht="12.75" thickBot="1" x14ac:dyDescent="0.25">
      <c r="A8" s="115"/>
      <c r="B8" s="117"/>
      <c r="C8" s="113"/>
      <c r="D8" s="134"/>
      <c r="E8" s="105"/>
    </row>
    <row r="9" spans="1:5" s="15" customFormat="1" ht="12.75" thickTop="1" x14ac:dyDescent="0.2">
      <c r="A9" s="125" t="s">
        <v>63</v>
      </c>
      <c r="B9" s="116" t="s">
        <v>8</v>
      </c>
      <c r="C9" s="127">
        <v>26.7</v>
      </c>
      <c r="D9" s="133" t="s">
        <v>149</v>
      </c>
      <c r="E9" s="101"/>
    </row>
    <row r="10" spans="1:5" s="15" customFormat="1" ht="12.75" thickBot="1" x14ac:dyDescent="0.25">
      <c r="A10" s="149"/>
      <c r="B10" s="148"/>
      <c r="C10" s="147"/>
      <c r="D10" s="134"/>
      <c r="E10" s="105"/>
    </row>
    <row r="11" spans="1:5" s="15" customFormat="1" ht="12.75" thickTop="1" x14ac:dyDescent="0.2">
      <c r="A11" s="132" t="s">
        <v>92</v>
      </c>
      <c r="B11" s="117" t="s">
        <v>8</v>
      </c>
      <c r="C11" s="113">
        <v>34.6</v>
      </c>
      <c r="D11" s="133" t="s">
        <v>149</v>
      </c>
      <c r="E11" s="101"/>
    </row>
    <row r="12" spans="1:5" s="15" customFormat="1" ht="12.75" thickBot="1" x14ac:dyDescent="0.25">
      <c r="A12" s="132"/>
      <c r="B12" s="117"/>
      <c r="C12" s="113"/>
      <c r="D12" s="134"/>
      <c r="E12" s="102"/>
    </row>
    <row r="13" spans="1:5" ht="12.75" thickTop="1" x14ac:dyDescent="0.2">
      <c r="A13" s="114" t="s">
        <v>93</v>
      </c>
      <c r="B13" s="116" t="s">
        <v>8</v>
      </c>
      <c r="C13" s="112">
        <v>15.7</v>
      </c>
      <c r="D13" s="133" t="s">
        <v>149</v>
      </c>
      <c r="E13" s="101"/>
    </row>
    <row r="14" spans="1:5" ht="13.5" customHeight="1" thickBot="1" x14ac:dyDescent="0.25">
      <c r="A14" s="122"/>
      <c r="B14" s="123"/>
      <c r="C14" s="124"/>
      <c r="D14" s="134"/>
      <c r="E14" s="102"/>
    </row>
    <row r="15" spans="1:5" ht="12.75" thickTop="1" x14ac:dyDescent="0.2">
      <c r="A15" s="114" t="s">
        <v>25</v>
      </c>
      <c r="B15" s="116" t="s">
        <v>8</v>
      </c>
      <c r="C15" s="112">
        <v>14</v>
      </c>
      <c r="D15" s="133" t="s">
        <v>149</v>
      </c>
      <c r="E15" s="101"/>
    </row>
    <row r="16" spans="1:5" ht="13.5" customHeight="1" thickBot="1" x14ac:dyDescent="0.25">
      <c r="A16" s="122"/>
      <c r="B16" s="123"/>
      <c r="C16" s="124"/>
      <c r="D16" s="134"/>
      <c r="E16" s="102"/>
    </row>
    <row r="17" spans="1:5" ht="12.75" thickTop="1" x14ac:dyDescent="0.2">
      <c r="A17" s="114" t="s">
        <v>94</v>
      </c>
      <c r="B17" s="116" t="s">
        <v>8</v>
      </c>
      <c r="C17" s="112">
        <v>20.8</v>
      </c>
      <c r="D17" s="133" t="s">
        <v>160</v>
      </c>
      <c r="E17" s="101"/>
    </row>
    <row r="18" spans="1:5" ht="13.5" customHeight="1" thickBot="1" x14ac:dyDescent="0.25">
      <c r="A18" s="122"/>
      <c r="B18" s="123"/>
      <c r="C18" s="124"/>
      <c r="D18" s="134"/>
      <c r="E18" s="102"/>
    </row>
    <row r="19" spans="1:5" s="15" customFormat="1" ht="12.75" thickTop="1" x14ac:dyDescent="0.2">
      <c r="A19" s="132" t="s">
        <v>95</v>
      </c>
      <c r="B19" s="117" t="s">
        <v>8</v>
      </c>
      <c r="C19" s="113">
        <v>59</v>
      </c>
      <c r="D19" s="133" t="s">
        <v>160</v>
      </c>
      <c r="E19" s="101"/>
    </row>
    <row r="20" spans="1:5" s="15" customFormat="1" ht="12.75" thickBot="1" x14ac:dyDescent="0.25">
      <c r="A20" s="163"/>
      <c r="B20" s="148"/>
      <c r="C20" s="152"/>
      <c r="D20" s="134"/>
      <c r="E20" s="102"/>
    </row>
    <row r="21" spans="1:5" s="15" customFormat="1" ht="12.75" thickTop="1" x14ac:dyDescent="0.2">
      <c r="A21" s="132" t="s">
        <v>96</v>
      </c>
      <c r="B21" s="117" t="s">
        <v>8</v>
      </c>
      <c r="C21" s="113">
        <v>17.8</v>
      </c>
      <c r="D21" s="133" t="s">
        <v>149</v>
      </c>
      <c r="E21" s="101"/>
    </row>
    <row r="22" spans="1:5" s="15" customFormat="1" ht="12.75" thickBot="1" x14ac:dyDescent="0.25">
      <c r="A22" s="163"/>
      <c r="B22" s="148"/>
      <c r="C22" s="152"/>
      <c r="D22" s="179"/>
      <c r="E22" s="141"/>
    </row>
    <row r="23" spans="1:5" ht="12.75" thickTop="1" x14ac:dyDescent="0.2">
      <c r="A23" s="16"/>
      <c r="E23" s="26"/>
    </row>
    <row r="24" spans="1:5" ht="12.75" customHeight="1" thickBot="1" x14ac:dyDescent="0.25">
      <c r="A24" s="67"/>
      <c r="B24" s="68"/>
      <c r="C24" s="68"/>
      <c r="D24" s="69" t="s">
        <v>5</v>
      </c>
      <c r="E24" s="73">
        <f>SUM(E7:E22)</f>
        <v>0</v>
      </c>
    </row>
    <row r="25" spans="1:5" ht="12.75" thickTop="1" x14ac:dyDescent="0.2"/>
  </sheetData>
  <mergeCells count="44">
    <mergeCell ref="A4:E4"/>
    <mergeCell ref="A2:E2"/>
    <mergeCell ref="D17:D18"/>
    <mergeCell ref="A21:A22"/>
    <mergeCell ref="B21:B22"/>
    <mergeCell ref="C21:C22"/>
    <mergeCell ref="D21:D22"/>
    <mergeCell ref="D19:D20"/>
    <mergeCell ref="A19:A20"/>
    <mergeCell ref="B19:B20"/>
    <mergeCell ref="C19:C20"/>
    <mergeCell ref="A17:A18"/>
    <mergeCell ref="B17:B18"/>
    <mergeCell ref="C17:C18"/>
    <mergeCell ref="E11:E12"/>
    <mergeCell ref="B13:B14"/>
    <mergeCell ref="A7:A8"/>
    <mergeCell ref="B7:B8"/>
    <mergeCell ref="C7:C8"/>
    <mergeCell ref="D7:D8"/>
    <mergeCell ref="A9:A10"/>
    <mergeCell ref="B9:B10"/>
    <mergeCell ref="C9:C10"/>
    <mergeCell ref="A1:E1"/>
    <mergeCell ref="A15:A16"/>
    <mergeCell ref="B15:B16"/>
    <mergeCell ref="C15:C16"/>
    <mergeCell ref="D11:D12"/>
    <mergeCell ref="D13:D14"/>
    <mergeCell ref="A13:A14"/>
    <mergeCell ref="D15:D16"/>
    <mergeCell ref="A11:A12"/>
    <mergeCell ref="B11:B12"/>
    <mergeCell ref="C11:C12"/>
    <mergeCell ref="C13:C14"/>
    <mergeCell ref="A3:E3"/>
    <mergeCell ref="D9:D10"/>
    <mergeCell ref="E7:E8"/>
    <mergeCell ref="E9:E10"/>
    <mergeCell ref="E21:E22"/>
    <mergeCell ref="E19:E20"/>
    <mergeCell ref="E17:E18"/>
    <mergeCell ref="E15:E16"/>
    <mergeCell ref="E13:E14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headerFooter alignWithMargins="0">
    <oddHeader>&amp;LAnnexe 1A à l'Acte d'Engagement - Ménage 2022
Lot 2 - Sites Le Magneraud / St Laurent de la Prée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30"/>
  <sheetViews>
    <sheetView showGridLines="0" tabSelected="1" zoomScaleNormal="100" zoomScaleSheetLayoutView="91" workbookViewId="0">
      <selection activeCell="A20" sqref="A20:H23"/>
    </sheetView>
  </sheetViews>
  <sheetFormatPr baseColWidth="10" defaultColWidth="11.42578125" defaultRowHeight="12" x14ac:dyDescent="0.2"/>
  <cols>
    <col min="1" max="1" width="44.140625" style="42" customWidth="1"/>
    <col min="2" max="2" width="13.85546875" style="42" customWidth="1"/>
    <col min="3" max="3" width="19.42578125" style="42" customWidth="1"/>
    <col min="4" max="5" width="11.42578125" style="42"/>
    <col min="6" max="6" width="7.7109375" style="42" customWidth="1"/>
    <col min="7" max="7" width="6.28515625" style="42" customWidth="1"/>
    <col min="8" max="16384" width="11.42578125" style="42"/>
  </cols>
  <sheetData>
    <row r="1" spans="1:7" s="3" customFormat="1" ht="18" x14ac:dyDescent="0.2">
      <c r="A1" s="203" t="s">
        <v>115</v>
      </c>
      <c r="B1" s="203"/>
      <c r="C1" s="203"/>
      <c r="D1" s="203"/>
      <c r="E1" s="203"/>
      <c r="F1" s="203"/>
      <c r="G1" s="203"/>
    </row>
    <row r="2" spans="1:7" s="3" customFormat="1" ht="18" x14ac:dyDescent="0.2">
      <c r="A2" s="211" t="s">
        <v>150</v>
      </c>
      <c r="B2" s="211"/>
      <c r="C2" s="211"/>
      <c r="D2" s="211"/>
      <c r="E2" s="211"/>
      <c r="F2" s="211"/>
      <c r="G2" s="211"/>
    </row>
    <row r="3" spans="1:7" s="3" customFormat="1" ht="7.15" customHeight="1" x14ac:dyDescent="0.2">
      <c r="A3" s="1"/>
      <c r="B3" s="2"/>
      <c r="C3" s="2"/>
      <c r="D3" s="62"/>
      <c r="E3" s="62"/>
    </row>
    <row r="4" spans="1:7" ht="18.600000000000001" customHeight="1" x14ac:dyDescent="0.2">
      <c r="A4" s="121" t="s">
        <v>29</v>
      </c>
      <c r="B4" s="121"/>
      <c r="C4" s="121"/>
      <c r="D4" s="121"/>
      <c r="E4" s="121"/>
      <c r="F4" s="121"/>
      <c r="G4" s="121"/>
    </row>
    <row r="5" spans="1:7" ht="36.75" customHeight="1" x14ac:dyDescent="0.2">
      <c r="A5" s="89" t="s">
        <v>30</v>
      </c>
      <c r="B5" s="90" t="s">
        <v>97</v>
      </c>
      <c r="C5" s="91" t="s">
        <v>98</v>
      </c>
      <c r="D5" s="212" t="s">
        <v>31</v>
      </c>
      <c r="E5" s="213"/>
      <c r="F5" s="213"/>
      <c r="G5" s="214"/>
    </row>
    <row r="6" spans="1:7" ht="14.25" x14ac:dyDescent="0.2">
      <c r="A6" s="43" t="s">
        <v>32</v>
      </c>
      <c r="B6" s="186">
        <v>129</v>
      </c>
      <c r="C6" s="188"/>
      <c r="D6" s="193"/>
      <c r="E6" s="194"/>
      <c r="F6" s="194"/>
      <c r="G6" s="195"/>
    </row>
    <row r="7" spans="1:7" ht="14.25" x14ac:dyDescent="0.2">
      <c r="A7" s="44" t="s">
        <v>33</v>
      </c>
      <c r="B7" s="187"/>
      <c r="C7" s="189"/>
      <c r="D7" s="196"/>
      <c r="E7" s="197"/>
      <c r="F7" s="197"/>
      <c r="G7" s="198"/>
    </row>
    <row r="8" spans="1:7" ht="14.25" x14ac:dyDescent="0.2">
      <c r="A8" s="43" t="s">
        <v>110</v>
      </c>
      <c r="B8" s="186">
        <v>215</v>
      </c>
      <c r="C8" s="188"/>
      <c r="D8" s="193"/>
      <c r="E8" s="194"/>
      <c r="F8" s="194"/>
      <c r="G8" s="195"/>
    </row>
    <row r="9" spans="1:7" ht="14.25" x14ac:dyDescent="0.2">
      <c r="A9" s="44" t="s">
        <v>34</v>
      </c>
      <c r="B9" s="187"/>
      <c r="C9" s="189"/>
      <c r="D9" s="196"/>
      <c r="E9" s="197"/>
      <c r="F9" s="197"/>
      <c r="G9" s="198"/>
    </row>
    <row r="10" spans="1:7" ht="14.25" x14ac:dyDescent="0.2">
      <c r="A10" s="45" t="s">
        <v>35</v>
      </c>
      <c r="B10" s="204">
        <v>160.94</v>
      </c>
      <c r="C10" s="188"/>
      <c r="D10" s="193"/>
      <c r="E10" s="194"/>
      <c r="F10" s="194"/>
      <c r="G10" s="195"/>
    </row>
    <row r="11" spans="1:7" ht="14.25" x14ac:dyDescent="0.2">
      <c r="A11" s="46" t="s">
        <v>36</v>
      </c>
      <c r="B11" s="205"/>
      <c r="C11" s="189"/>
      <c r="D11" s="196"/>
      <c r="E11" s="197"/>
      <c r="F11" s="197"/>
      <c r="G11" s="198"/>
    </row>
    <row r="12" spans="1:7" ht="14.25" x14ac:dyDescent="0.2">
      <c r="A12" s="43" t="s">
        <v>37</v>
      </c>
      <c r="B12" s="186">
        <v>71.260000000000005</v>
      </c>
      <c r="C12" s="188"/>
      <c r="D12" s="193"/>
      <c r="E12" s="194"/>
      <c r="F12" s="194"/>
      <c r="G12" s="195"/>
    </row>
    <row r="13" spans="1:7" ht="14.25" x14ac:dyDescent="0.2">
      <c r="A13" s="44" t="s">
        <v>38</v>
      </c>
      <c r="B13" s="187"/>
      <c r="C13" s="189"/>
      <c r="D13" s="196"/>
      <c r="E13" s="197"/>
      <c r="F13" s="197"/>
      <c r="G13" s="198"/>
    </row>
    <row r="14" spans="1:7" ht="14.25" customHeight="1" x14ac:dyDescent="0.2">
      <c r="A14" s="47" t="s">
        <v>39</v>
      </c>
      <c r="B14" s="186">
        <v>50</v>
      </c>
      <c r="C14" s="188"/>
      <c r="D14" s="193"/>
      <c r="E14" s="194"/>
      <c r="F14" s="194"/>
      <c r="G14" s="195"/>
    </row>
    <row r="15" spans="1:7" ht="14.25" x14ac:dyDescent="0.2">
      <c r="A15" s="47" t="s">
        <v>40</v>
      </c>
      <c r="B15" s="187"/>
      <c r="C15" s="189"/>
      <c r="D15" s="196"/>
      <c r="E15" s="197"/>
      <c r="F15" s="197"/>
      <c r="G15" s="198"/>
    </row>
    <row r="16" spans="1:7" ht="14.25" x14ac:dyDescent="0.2">
      <c r="A16" s="43" t="s">
        <v>99</v>
      </c>
      <c r="B16" s="186">
        <v>7</v>
      </c>
      <c r="C16" s="188"/>
      <c r="D16" s="193"/>
      <c r="E16" s="194"/>
      <c r="F16" s="194"/>
      <c r="G16" s="195"/>
    </row>
    <row r="17" spans="1:8" ht="14.25" x14ac:dyDescent="0.2">
      <c r="A17" s="48" t="s">
        <v>41</v>
      </c>
      <c r="B17" s="187"/>
      <c r="C17" s="189"/>
      <c r="D17" s="196"/>
      <c r="E17" s="197"/>
      <c r="F17" s="197"/>
      <c r="G17" s="198"/>
    </row>
    <row r="18" spans="1:8" ht="14.25" x14ac:dyDescent="0.2">
      <c r="A18" s="47" t="s">
        <v>42</v>
      </c>
      <c r="B18" s="186">
        <v>135</v>
      </c>
      <c r="C18" s="188"/>
      <c r="D18" s="193"/>
      <c r="E18" s="194"/>
      <c r="F18" s="194"/>
      <c r="G18" s="195"/>
    </row>
    <row r="19" spans="1:8" ht="14.25" x14ac:dyDescent="0.2">
      <c r="A19" s="44" t="s">
        <v>43</v>
      </c>
      <c r="B19" s="187"/>
      <c r="C19" s="189"/>
      <c r="D19" s="196"/>
      <c r="E19" s="197"/>
      <c r="F19" s="197"/>
      <c r="G19" s="198"/>
    </row>
    <row r="20" spans="1:8" ht="15" x14ac:dyDescent="0.2">
      <c r="A20" s="49" t="s">
        <v>44</v>
      </c>
      <c r="B20" s="55">
        <f>SUM(B6:B19)</f>
        <v>768.2</v>
      </c>
      <c r="C20" s="56">
        <f>SUM(C6:C19)</f>
        <v>0</v>
      </c>
      <c r="D20" s="50"/>
      <c r="E20" s="50"/>
      <c r="F20" s="50"/>
      <c r="G20" s="50"/>
    </row>
    <row r="21" spans="1:8" ht="7.15" customHeight="1" x14ac:dyDescent="0.25">
      <c r="A21" s="51"/>
      <c r="B21" s="51"/>
      <c r="C21" s="51"/>
      <c r="D21" s="50"/>
      <c r="E21" s="50"/>
      <c r="F21" s="50"/>
      <c r="G21" s="50"/>
    </row>
    <row r="22" spans="1:8" ht="39" customHeight="1" x14ac:dyDescent="0.2">
      <c r="A22" s="199" t="s">
        <v>45</v>
      </c>
      <c r="B22" s="199"/>
      <c r="C22" s="199"/>
      <c r="D22" s="199"/>
      <c r="E22" s="199"/>
      <c r="F22" s="199"/>
      <c r="G22" s="199"/>
    </row>
    <row r="23" spans="1:8" ht="36.75" customHeight="1" x14ac:dyDescent="0.2">
      <c r="A23" s="89" t="s">
        <v>30</v>
      </c>
      <c r="B23" s="90" t="s">
        <v>97</v>
      </c>
      <c r="C23" s="91" t="s">
        <v>98</v>
      </c>
      <c r="D23" s="190" t="s">
        <v>31</v>
      </c>
      <c r="E23" s="191"/>
      <c r="F23" s="191"/>
      <c r="G23" s="192"/>
    </row>
    <row r="24" spans="1:8" ht="14.25" x14ac:dyDescent="0.2">
      <c r="A24" s="52" t="s">
        <v>46</v>
      </c>
      <c r="B24" s="186">
        <v>43</v>
      </c>
      <c r="C24" s="188"/>
      <c r="D24" s="193"/>
      <c r="E24" s="194"/>
      <c r="F24" s="194"/>
      <c r="G24" s="195"/>
    </row>
    <row r="25" spans="1:8" ht="14.25" x14ac:dyDescent="0.2">
      <c r="A25" s="53" t="s">
        <v>47</v>
      </c>
      <c r="B25" s="187"/>
      <c r="C25" s="189"/>
      <c r="D25" s="196"/>
      <c r="E25" s="197"/>
      <c r="F25" s="197"/>
      <c r="G25" s="198"/>
    </row>
    <row r="26" spans="1:8" ht="14.25" x14ac:dyDescent="0.2">
      <c r="A26" s="54" t="s">
        <v>48</v>
      </c>
      <c r="B26" s="186">
        <v>142.30000000000001</v>
      </c>
      <c r="C26" s="188"/>
      <c r="D26" s="193"/>
      <c r="E26" s="194"/>
      <c r="F26" s="194"/>
      <c r="G26" s="195"/>
    </row>
    <row r="27" spans="1:8" ht="14.25" x14ac:dyDescent="0.2">
      <c r="A27" s="53" t="s">
        <v>49</v>
      </c>
      <c r="B27" s="187"/>
      <c r="C27" s="189"/>
      <c r="D27" s="196"/>
      <c r="E27" s="197"/>
      <c r="F27" s="197"/>
      <c r="G27" s="198"/>
    </row>
    <row r="28" spans="1:8" ht="26.45" customHeight="1" x14ac:dyDescent="0.2">
      <c r="A28" s="95" t="s">
        <v>100</v>
      </c>
      <c r="B28" s="206">
        <v>24</v>
      </c>
      <c r="C28" s="188"/>
      <c r="D28" s="200" t="s">
        <v>146</v>
      </c>
      <c r="E28" s="201"/>
      <c r="F28" s="201"/>
      <c r="G28" s="202"/>
      <c r="H28" s="63"/>
    </row>
    <row r="29" spans="1:8" ht="14.25" x14ac:dyDescent="0.2">
      <c r="A29" s="48" t="s">
        <v>111</v>
      </c>
      <c r="B29" s="207"/>
      <c r="C29" s="189"/>
      <c r="D29" s="208" t="s">
        <v>147</v>
      </c>
      <c r="E29" s="209"/>
      <c r="F29" s="209"/>
      <c r="G29" s="210"/>
    </row>
    <row r="30" spans="1:8" ht="15" x14ac:dyDescent="0.2">
      <c r="A30" s="92" t="s">
        <v>44</v>
      </c>
      <c r="B30" s="93">
        <f>SUM(B24:B27)</f>
        <v>185.3</v>
      </c>
      <c r="C30" s="94">
        <f>SUM(C24:C27)</f>
        <v>0</v>
      </c>
      <c r="D30" s="50"/>
      <c r="E30" s="50"/>
      <c r="F30" s="50"/>
      <c r="G30" s="50"/>
    </row>
  </sheetData>
  <mergeCells count="37">
    <mergeCell ref="A2:G2"/>
    <mergeCell ref="A4:G4"/>
    <mergeCell ref="D5:G5"/>
    <mergeCell ref="D16:G17"/>
    <mergeCell ref="D28:G28"/>
    <mergeCell ref="A1:G1"/>
    <mergeCell ref="C16:C17"/>
    <mergeCell ref="C28:C29"/>
    <mergeCell ref="C14:C15"/>
    <mergeCell ref="C12:C13"/>
    <mergeCell ref="B10:B11"/>
    <mergeCell ref="B16:B17"/>
    <mergeCell ref="B28:B29"/>
    <mergeCell ref="B14:B15"/>
    <mergeCell ref="C26:C27"/>
    <mergeCell ref="C24:C25"/>
    <mergeCell ref="B26:B27"/>
    <mergeCell ref="D29:G29"/>
    <mergeCell ref="D26:G27"/>
    <mergeCell ref="D24:G25"/>
    <mergeCell ref="B6:B7"/>
    <mergeCell ref="D12:G13"/>
    <mergeCell ref="D10:G11"/>
    <mergeCell ref="D8:G9"/>
    <mergeCell ref="D6:G7"/>
    <mergeCell ref="C10:C11"/>
    <mergeCell ref="C6:C7"/>
    <mergeCell ref="C8:C9"/>
    <mergeCell ref="B12:B13"/>
    <mergeCell ref="B8:B9"/>
    <mergeCell ref="B24:B25"/>
    <mergeCell ref="C18:C19"/>
    <mergeCell ref="D23:G23"/>
    <mergeCell ref="D18:G19"/>
    <mergeCell ref="D14:G15"/>
    <mergeCell ref="A22:G22"/>
    <mergeCell ref="B18:B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  <headerFooter alignWithMargins="0">
    <oddHeader xml:space="preserve">&amp;LAnnexe 1A à l'Acte d'Engagement - Ménage 2026 
Lot 2 - Site du Magneraud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1:H52"/>
  <sheetViews>
    <sheetView topLeftCell="A13" zoomScaleNormal="100" zoomScaleSheetLayoutView="91" workbookViewId="0">
      <selection activeCell="A20" sqref="A20:H23"/>
    </sheetView>
  </sheetViews>
  <sheetFormatPr baseColWidth="10" defaultColWidth="11.42578125" defaultRowHeight="12" x14ac:dyDescent="0.2"/>
  <cols>
    <col min="1" max="1" width="33.140625" style="1" bestFit="1" customWidth="1"/>
    <col min="2" max="2" width="8.140625" style="2" customWidth="1"/>
    <col min="3" max="3" width="9.140625" style="2" customWidth="1"/>
    <col min="4" max="4" width="20.5703125" style="1" customWidth="1"/>
    <col min="5" max="5" width="17.7109375" style="6" customWidth="1"/>
    <col min="6" max="16384" width="11.42578125" style="3"/>
  </cols>
  <sheetData>
    <row r="1" spans="1:5" ht="15.75" x14ac:dyDescent="0.25">
      <c r="A1" s="120" t="s">
        <v>115</v>
      </c>
      <c r="B1" s="120"/>
      <c r="C1" s="120"/>
      <c r="D1" s="120"/>
      <c r="E1" s="120"/>
    </row>
    <row r="2" spans="1:5" ht="15.75" x14ac:dyDescent="0.2">
      <c r="A2" s="121" t="s">
        <v>116</v>
      </c>
      <c r="B2" s="121"/>
      <c r="C2" s="121"/>
      <c r="D2" s="121"/>
      <c r="E2" s="121"/>
    </row>
    <row r="3" spans="1:5" ht="15.75" customHeight="1" x14ac:dyDescent="0.2">
      <c r="A3" s="121" t="s">
        <v>33</v>
      </c>
      <c r="B3" s="121"/>
      <c r="C3" s="121"/>
      <c r="D3" s="121"/>
      <c r="E3" s="121"/>
    </row>
    <row r="4" spans="1:5" ht="12" customHeight="1" thickBot="1" x14ac:dyDescent="0.25">
      <c r="A4" s="36"/>
      <c r="B4" s="36"/>
      <c r="C4" s="36"/>
      <c r="D4" s="36"/>
      <c r="E4" s="36"/>
    </row>
    <row r="5" spans="1:5" s="7" customFormat="1" ht="21.75" customHeight="1" thickTop="1" thickBot="1" x14ac:dyDescent="0.25">
      <c r="A5" s="64" t="s">
        <v>0</v>
      </c>
      <c r="B5" s="64" t="s">
        <v>1</v>
      </c>
      <c r="C5" s="64" t="s">
        <v>2</v>
      </c>
      <c r="D5" s="64" t="s">
        <v>18</v>
      </c>
      <c r="E5" s="65" t="s">
        <v>62</v>
      </c>
    </row>
    <row r="6" spans="1:5" s="7" customFormat="1" ht="14.45" customHeight="1" thickTop="1" thickBot="1" x14ac:dyDescent="0.25">
      <c r="A6" s="106" t="s">
        <v>11</v>
      </c>
      <c r="B6" s="107"/>
      <c r="C6" s="107"/>
      <c r="D6" s="107"/>
      <c r="E6" s="108"/>
    </row>
    <row r="7" spans="1:5" ht="12.75" thickTop="1" x14ac:dyDescent="0.2">
      <c r="A7" s="131" t="s">
        <v>152</v>
      </c>
      <c r="B7" s="133" t="s">
        <v>4</v>
      </c>
      <c r="C7" s="118">
        <v>15.93</v>
      </c>
      <c r="D7" s="116" t="s">
        <v>20</v>
      </c>
      <c r="E7" s="101"/>
    </row>
    <row r="8" spans="1:5" ht="12.75" thickBot="1" x14ac:dyDescent="0.25">
      <c r="A8" s="132"/>
      <c r="B8" s="134"/>
      <c r="C8" s="119"/>
      <c r="D8" s="117"/>
      <c r="E8" s="105"/>
    </row>
    <row r="9" spans="1:5" ht="12.75" thickTop="1" x14ac:dyDescent="0.2">
      <c r="A9" s="114" t="s">
        <v>153</v>
      </c>
      <c r="B9" s="116" t="s">
        <v>4</v>
      </c>
      <c r="C9" s="118">
        <v>10.050000000000001</v>
      </c>
      <c r="D9" s="116" t="s">
        <v>20</v>
      </c>
      <c r="E9" s="101"/>
    </row>
    <row r="10" spans="1:5" ht="12.75" thickBot="1" x14ac:dyDescent="0.25">
      <c r="A10" s="115"/>
      <c r="B10" s="117"/>
      <c r="C10" s="119"/>
      <c r="D10" s="117"/>
      <c r="E10" s="105"/>
    </row>
    <row r="11" spans="1:5" ht="12.75" thickTop="1" x14ac:dyDescent="0.2">
      <c r="A11" s="135" t="s">
        <v>154</v>
      </c>
      <c r="B11" s="116" t="s">
        <v>4</v>
      </c>
      <c r="C11" s="137">
        <v>17.28</v>
      </c>
      <c r="D11" s="116" t="s">
        <v>20</v>
      </c>
      <c r="E11" s="101"/>
    </row>
    <row r="12" spans="1:5" ht="12.75" thickBot="1" x14ac:dyDescent="0.25">
      <c r="A12" s="136"/>
      <c r="B12" s="117"/>
      <c r="C12" s="138"/>
      <c r="D12" s="117"/>
      <c r="E12" s="105"/>
    </row>
    <row r="13" spans="1:5" ht="12.75" thickTop="1" x14ac:dyDescent="0.2">
      <c r="A13" s="114" t="s">
        <v>106</v>
      </c>
      <c r="B13" s="116" t="s">
        <v>4</v>
      </c>
      <c r="C13" s="118">
        <v>14.74</v>
      </c>
      <c r="D13" s="116" t="s">
        <v>20</v>
      </c>
      <c r="E13" s="101"/>
    </row>
    <row r="14" spans="1:5" ht="12.75" thickBot="1" x14ac:dyDescent="0.25">
      <c r="A14" s="115"/>
      <c r="B14" s="117"/>
      <c r="C14" s="119"/>
      <c r="D14" s="117"/>
      <c r="E14" s="105"/>
    </row>
    <row r="15" spans="1:5" ht="12.75" thickTop="1" x14ac:dyDescent="0.2">
      <c r="A15" s="114" t="s">
        <v>107</v>
      </c>
      <c r="B15" s="116" t="s">
        <v>6</v>
      </c>
      <c r="C15" s="112">
        <v>13.52</v>
      </c>
      <c r="D15" s="116" t="s">
        <v>20</v>
      </c>
      <c r="E15" s="101"/>
    </row>
    <row r="16" spans="1:5" ht="12.75" thickBot="1" x14ac:dyDescent="0.25">
      <c r="A16" s="115"/>
      <c r="B16" s="117"/>
      <c r="C16" s="113"/>
      <c r="D16" s="117"/>
      <c r="E16" s="105"/>
    </row>
    <row r="17" spans="1:5" ht="12.75" thickTop="1" x14ac:dyDescent="0.2">
      <c r="A17" s="114" t="s">
        <v>155</v>
      </c>
      <c r="B17" s="116" t="s">
        <v>4</v>
      </c>
      <c r="C17" s="112">
        <v>13.53</v>
      </c>
      <c r="D17" s="116" t="s">
        <v>20</v>
      </c>
      <c r="E17" s="101"/>
    </row>
    <row r="18" spans="1:5" ht="12.75" thickBot="1" x14ac:dyDescent="0.25">
      <c r="A18" s="115"/>
      <c r="B18" s="117"/>
      <c r="C18" s="113"/>
      <c r="D18" s="117"/>
      <c r="E18" s="105"/>
    </row>
    <row r="19" spans="1:5" ht="12.75" thickTop="1" x14ac:dyDescent="0.2">
      <c r="A19" s="114" t="s">
        <v>51</v>
      </c>
      <c r="B19" s="116" t="s">
        <v>4</v>
      </c>
      <c r="C19" s="112">
        <v>11.5</v>
      </c>
      <c r="D19" s="116" t="s">
        <v>20</v>
      </c>
      <c r="E19" s="101"/>
    </row>
    <row r="20" spans="1:5" ht="12.75" thickBot="1" x14ac:dyDescent="0.25">
      <c r="A20" s="115"/>
      <c r="B20" s="117"/>
      <c r="C20" s="113"/>
      <c r="D20" s="117"/>
      <c r="E20" s="105"/>
    </row>
    <row r="21" spans="1:5" ht="12.75" thickTop="1" x14ac:dyDescent="0.2">
      <c r="A21" s="114" t="s">
        <v>52</v>
      </c>
      <c r="B21" s="116" t="s">
        <v>4</v>
      </c>
      <c r="C21" s="112">
        <v>10.6</v>
      </c>
      <c r="D21" s="116" t="s">
        <v>20</v>
      </c>
      <c r="E21" s="101"/>
    </row>
    <row r="22" spans="1:5" s="15" customFormat="1" ht="12.75" thickBot="1" x14ac:dyDescent="0.25">
      <c r="A22" s="115"/>
      <c r="B22" s="117"/>
      <c r="C22" s="113"/>
      <c r="D22" s="117"/>
      <c r="E22" s="105"/>
    </row>
    <row r="23" spans="1:5" ht="12.75" thickTop="1" x14ac:dyDescent="0.2">
      <c r="A23" s="114" t="s">
        <v>108</v>
      </c>
      <c r="B23" s="116" t="s">
        <v>6</v>
      </c>
      <c r="C23" s="112">
        <v>17.7</v>
      </c>
      <c r="D23" s="116" t="s">
        <v>20</v>
      </c>
      <c r="E23" s="101"/>
    </row>
    <row r="24" spans="1:5" ht="12.75" thickBot="1" x14ac:dyDescent="0.25">
      <c r="A24" s="115"/>
      <c r="B24" s="117"/>
      <c r="C24" s="113"/>
      <c r="D24" s="117"/>
      <c r="E24" s="105"/>
    </row>
    <row r="25" spans="1:5" ht="13.5" hidden="1" thickTop="1" thickBot="1" x14ac:dyDescent="0.25">
      <c r="A25" s="17"/>
      <c r="B25" s="18"/>
      <c r="C25" s="19"/>
      <c r="D25" s="10"/>
      <c r="E25" s="23"/>
    </row>
    <row r="26" spans="1:5" s="15" customFormat="1" ht="13.5" hidden="1" thickTop="1" thickBot="1" x14ac:dyDescent="0.25">
      <c r="A26" s="29"/>
      <c r="B26" s="30"/>
      <c r="C26" s="31"/>
      <c r="D26" s="9"/>
      <c r="E26" s="24"/>
    </row>
    <row r="27" spans="1:5" ht="13.5" hidden="1" thickTop="1" thickBot="1" x14ac:dyDescent="0.25">
      <c r="A27" s="33"/>
      <c r="B27" s="32"/>
      <c r="C27" s="34"/>
      <c r="D27" s="9"/>
      <c r="E27" s="21"/>
    </row>
    <row r="28" spans="1:5" ht="13.5" hidden="1" thickTop="1" thickBot="1" x14ac:dyDescent="0.25">
      <c r="A28" s="11"/>
      <c r="B28" s="12"/>
      <c r="C28" s="13"/>
      <c r="D28" s="14"/>
      <c r="E28" s="25"/>
    </row>
    <row r="29" spans="1:5" s="15" customFormat="1" ht="12.75" thickTop="1" x14ac:dyDescent="0.2">
      <c r="A29" s="131" t="s">
        <v>53</v>
      </c>
      <c r="B29" s="133" t="s">
        <v>4</v>
      </c>
      <c r="C29" s="118">
        <v>57.02</v>
      </c>
      <c r="D29" s="133" t="s">
        <v>156</v>
      </c>
      <c r="E29" s="103"/>
    </row>
    <row r="30" spans="1:5" ht="12.75" thickBot="1" x14ac:dyDescent="0.25">
      <c r="A30" s="140"/>
      <c r="B30" s="134"/>
      <c r="C30" s="119"/>
      <c r="D30" s="134"/>
      <c r="E30" s="104"/>
    </row>
    <row r="31" spans="1:5" ht="12.75" thickTop="1" x14ac:dyDescent="0.2">
      <c r="A31" s="131" t="s">
        <v>28</v>
      </c>
      <c r="B31" s="133" t="s">
        <v>4</v>
      </c>
      <c r="C31" s="118">
        <v>68</v>
      </c>
      <c r="D31" s="116" t="s">
        <v>156</v>
      </c>
      <c r="E31" s="101"/>
    </row>
    <row r="32" spans="1:5" ht="12.75" thickBot="1" x14ac:dyDescent="0.25">
      <c r="A32" s="132"/>
      <c r="B32" s="134"/>
      <c r="C32" s="119"/>
      <c r="D32" s="117"/>
      <c r="E32" s="102"/>
    </row>
    <row r="33" spans="1:8" ht="12.75" thickTop="1" x14ac:dyDescent="0.2">
      <c r="A33" s="114" t="s">
        <v>54</v>
      </c>
      <c r="B33" s="116" t="s">
        <v>4</v>
      </c>
      <c r="C33" s="112">
        <v>8.5</v>
      </c>
      <c r="D33" s="116" t="s">
        <v>156</v>
      </c>
      <c r="E33" s="101"/>
    </row>
    <row r="34" spans="1:8" ht="12.75" thickBot="1" x14ac:dyDescent="0.25">
      <c r="A34" s="139"/>
      <c r="B34" s="117"/>
      <c r="C34" s="113"/>
      <c r="D34" s="117"/>
      <c r="E34" s="102"/>
    </row>
    <row r="35" spans="1:8" ht="12.75" thickTop="1" x14ac:dyDescent="0.2">
      <c r="A35" s="125" t="s">
        <v>55</v>
      </c>
      <c r="B35" s="116" t="s">
        <v>4</v>
      </c>
      <c r="C35" s="127">
        <v>10.7</v>
      </c>
      <c r="D35" s="116" t="s">
        <v>20</v>
      </c>
      <c r="E35" s="101"/>
    </row>
    <row r="36" spans="1:8" ht="12.75" thickBot="1" x14ac:dyDescent="0.25">
      <c r="A36" s="126"/>
      <c r="B36" s="117"/>
      <c r="C36" s="128"/>
      <c r="D36" s="117"/>
      <c r="E36" s="102"/>
    </row>
    <row r="37" spans="1:8" ht="12.75" thickTop="1" x14ac:dyDescent="0.2">
      <c r="A37" s="114" t="s">
        <v>56</v>
      </c>
      <c r="B37" s="116" t="s">
        <v>4</v>
      </c>
      <c r="C37" s="112">
        <v>6</v>
      </c>
      <c r="D37" s="116" t="s">
        <v>20</v>
      </c>
      <c r="E37" s="101"/>
    </row>
    <row r="38" spans="1:8" ht="12.75" thickBot="1" x14ac:dyDescent="0.25">
      <c r="A38" s="115"/>
      <c r="B38" s="117"/>
      <c r="C38" s="113"/>
      <c r="D38" s="117"/>
      <c r="E38" s="102"/>
    </row>
    <row r="39" spans="1:8" ht="13.5" thickTop="1" thickBot="1" x14ac:dyDescent="0.25">
      <c r="A39" s="109" t="s">
        <v>57</v>
      </c>
      <c r="B39" s="110"/>
      <c r="C39" s="110"/>
      <c r="D39" s="111"/>
      <c r="E39" s="66">
        <f>SUM(E7:E38)</f>
        <v>0</v>
      </c>
    </row>
    <row r="40" spans="1:8" ht="13.5" thickTop="1" thickBot="1" x14ac:dyDescent="0.25">
      <c r="A40" s="106" t="s">
        <v>12</v>
      </c>
      <c r="B40" s="107"/>
      <c r="C40" s="107"/>
      <c r="D40" s="107"/>
      <c r="E40" s="108"/>
      <c r="F40" s="38"/>
    </row>
    <row r="41" spans="1:8" ht="12.75" thickTop="1" x14ac:dyDescent="0.2">
      <c r="A41" s="114" t="s">
        <v>118</v>
      </c>
      <c r="B41" s="116" t="s">
        <v>8</v>
      </c>
      <c r="C41" s="112">
        <v>95</v>
      </c>
      <c r="D41" s="116" t="s">
        <v>157</v>
      </c>
      <c r="E41" s="129"/>
    </row>
    <row r="42" spans="1:8" ht="12.75" thickBot="1" x14ac:dyDescent="0.25">
      <c r="A42" s="122"/>
      <c r="B42" s="123"/>
      <c r="C42" s="124"/>
      <c r="D42" s="117"/>
      <c r="E42" s="130"/>
    </row>
    <row r="43" spans="1:8" ht="13.5" thickTop="1" thickBot="1" x14ac:dyDescent="0.25">
      <c r="A43" s="109" t="s">
        <v>117</v>
      </c>
      <c r="B43" s="110"/>
      <c r="C43" s="110"/>
      <c r="D43" s="111"/>
      <c r="E43" s="66">
        <f>SUM(E41)</f>
        <v>0</v>
      </c>
      <c r="F43" s="38"/>
    </row>
    <row r="44" spans="1:8" ht="13.5" thickTop="1" thickBot="1" x14ac:dyDescent="0.25">
      <c r="A44" s="106" t="s">
        <v>69</v>
      </c>
      <c r="B44" s="107"/>
      <c r="C44" s="107"/>
      <c r="D44" s="107"/>
      <c r="E44" s="108"/>
      <c r="F44" s="38"/>
    </row>
    <row r="45" spans="1:8" ht="12.75" thickTop="1" x14ac:dyDescent="0.2">
      <c r="A45" s="125" t="s">
        <v>58</v>
      </c>
      <c r="B45" s="116" t="s">
        <v>8</v>
      </c>
      <c r="C45" s="127">
        <v>794</v>
      </c>
      <c r="D45" s="133" t="s">
        <v>148</v>
      </c>
      <c r="E45" s="101"/>
    </row>
    <row r="46" spans="1:8" ht="12.75" thickBot="1" x14ac:dyDescent="0.25">
      <c r="A46" s="126"/>
      <c r="B46" s="123"/>
      <c r="C46" s="128"/>
      <c r="D46" s="134"/>
      <c r="E46" s="102"/>
    </row>
    <row r="47" spans="1:8" ht="12.75" thickTop="1" x14ac:dyDescent="0.2">
      <c r="A47" s="114" t="s">
        <v>54</v>
      </c>
      <c r="B47" s="116" t="s">
        <v>8</v>
      </c>
      <c r="C47" s="112">
        <v>11</v>
      </c>
      <c r="D47" s="116" t="s">
        <v>156</v>
      </c>
      <c r="E47" s="101"/>
      <c r="H47" s="61"/>
    </row>
    <row r="48" spans="1:8" ht="15" customHeight="1" thickBot="1" x14ac:dyDescent="0.25">
      <c r="A48" s="115"/>
      <c r="B48" s="117"/>
      <c r="C48" s="113"/>
      <c r="D48" s="117"/>
      <c r="E48" s="102"/>
    </row>
    <row r="49" spans="1:6" ht="13.5" thickTop="1" thickBot="1" x14ac:dyDescent="0.25">
      <c r="A49" s="109" t="s">
        <v>109</v>
      </c>
      <c r="B49" s="110"/>
      <c r="C49" s="110"/>
      <c r="D49" s="111"/>
      <c r="E49" s="66">
        <f>SUM(E45:E48)</f>
        <v>0</v>
      </c>
    </row>
    <row r="50" spans="1:6" ht="12.75" thickTop="1" x14ac:dyDescent="0.2">
      <c r="A50" s="41"/>
      <c r="E50" s="39"/>
      <c r="F50" s="38"/>
    </row>
    <row r="51" spans="1:6" ht="12.75" thickBot="1" x14ac:dyDescent="0.25">
      <c r="A51" s="67"/>
      <c r="B51" s="68"/>
      <c r="C51" s="68"/>
      <c r="D51" s="69" t="s">
        <v>5</v>
      </c>
      <c r="E51" s="70">
        <f>E39+E43+E49</f>
        <v>0</v>
      </c>
      <c r="F51" s="40"/>
    </row>
    <row r="52" spans="1:6" ht="12.75" thickTop="1" x14ac:dyDescent="0.2"/>
  </sheetData>
  <mergeCells count="94">
    <mergeCell ref="A49:D49"/>
    <mergeCell ref="D45:D46"/>
    <mergeCell ref="D47:D48"/>
    <mergeCell ref="D41:D42"/>
    <mergeCell ref="D11:D12"/>
    <mergeCell ref="D13:D14"/>
    <mergeCell ref="D15:D16"/>
    <mergeCell ref="D17:D18"/>
    <mergeCell ref="D37:D38"/>
    <mergeCell ref="D35:D36"/>
    <mergeCell ref="D31:D32"/>
    <mergeCell ref="D33:D34"/>
    <mergeCell ref="D19:D20"/>
    <mergeCell ref="D21:D22"/>
    <mergeCell ref="D23:D24"/>
    <mergeCell ref="D29:D30"/>
    <mergeCell ref="A35:A36"/>
    <mergeCell ref="B35:B36"/>
    <mergeCell ref="C35:C36"/>
    <mergeCell ref="A37:A38"/>
    <mergeCell ref="B37:B38"/>
    <mergeCell ref="C37:C38"/>
    <mergeCell ref="A33:A34"/>
    <mergeCell ref="B33:B34"/>
    <mergeCell ref="C33:C34"/>
    <mergeCell ref="B29:B30"/>
    <mergeCell ref="C29:C30"/>
    <mergeCell ref="A31:A32"/>
    <mergeCell ref="B31:B32"/>
    <mergeCell ref="C31:C32"/>
    <mergeCell ref="A29:A30"/>
    <mergeCell ref="C19:C20"/>
    <mergeCell ref="A17:A18"/>
    <mergeCell ref="C17:C18"/>
    <mergeCell ref="C21:C22"/>
    <mergeCell ref="A23:A24"/>
    <mergeCell ref="B23:B24"/>
    <mergeCell ref="C23:C24"/>
    <mergeCell ref="A21:A22"/>
    <mergeCell ref="B21:B22"/>
    <mergeCell ref="A15:A16"/>
    <mergeCell ref="B15:B16"/>
    <mergeCell ref="A19:A20"/>
    <mergeCell ref="B19:B20"/>
    <mergeCell ref="B17:B18"/>
    <mergeCell ref="A11:A12"/>
    <mergeCell ref="B11:B12"/>
    <mergeCell ref="C11:C12"/>
    <mergeCell ref="A13:A14"/>
    <mergeCell ref="B13:B14"/>
    <mergeCell ref="C13:C14"/>
    <mergeCell ref="A3:E3"/>
    <mergeCell ref="A7:A8"/>
    <mergeCell ref="B7:B8"/>
    <mergeCell ref="C7:C8"/>
    <mergeCell ref="A6:E6"/>
    <mergeCell ref="D7:D8"/>
    <mergeCell ref="A1:E1"/>
    <mergeCell ref="A2:E2"/>
    <mergeCell ref="A47:A48"/>
    <mergeCell ref="B47:B48"/>
    <mergeCell ref="C47:C48"/>
    <mergeCell ref="A41:A42"/>
    <mergeCell ref="B41:B42"/>
    <mergeCell ref="C41:C42"/>
    <mergeCell ref="A45:A46"/>
    <mergeCell ref="B45:B46"/>
    <mergeCell ref="C45:C46"/>
    <mergeCell ref="A43:D43"/>
    <mergeCell ref="A44:E44"/>
    <mergeCell ref="E47:E48"/>
    <mergeCell ref="E45:E46"/>
    <mergeCell ref="E41:E42"/>
    <mergeCell ref="A40:E40"/>
    <mergeCell ref="A39:D39"/>
    <mergeCell ref="E33:E34"/>
    <mergeCell ref="E9:E10"/>
    <mergeCell ref="E7:E8"/>
    <mergeCell ref="E21:E22"/>
    <mergeCell ref="E19:E20"/>
    <mergeCell ref="E17:E18"/>
    <mergeCell ref="E15:E16"/>
    <mergeCell ref="E13:E14"/>
    <mergeCell ref="E11:E12"/>
    <mergeCell ref="C15:C16"/>
    <mergeCell ref="A9:A10"/>
    <mergeCell ref="B9:B10"/>
    <mergeCell ref="C9:C10"/>
    <mergeCell ref="D9:D10"/>
    <mergeCell ref="E31:E32"/>
    <mergeCell ref="E29:E30"/>
    <mergeCell ref="E23:E24"/>
    <mergeCell ref="E37:E38"/>
    <mergeCell ref="E35:E36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Header xml:space="preserve">&amp;LAnnexe 1A à l'Acte d'Engagement - Ménage 2026 
Lot 2 - Site du Magneraud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  <pageSetUpPr fitToPage="1"/>
  </sheetPr>
  <dimension ref="A1:F22"/>
  <sheetViews>
    <sheetView zoomScaleNormal="100" zoomScaleSheetLayoutView="91" workbookViewId="0">
      <selection activeCell="A20" sqref="A20:H23"/>
    </sheetView>
  </sheetViews>
  <sheetFormatPr baseColWidth="10" defaultColWidth="11.42578125" defaultRowHeight="12" x14ac:dyDescent="0.2"/>
  <cols>
    <col min="1" max="1" width="28.7109375" style="1" customWidth="1"/>
    <col min="2" max="2" width="6.42578125" style="2" customWidth="1"/>
    <col min="3" max="3" width="8.7109375" style="2" customWidth="1"/>
    <col min="4" max="4" width="22.7109375" style="1" customWidth="1"/>
    <col min="5" max="5" width="17.7109375" style="6" customWidth="1"/>
    <col min="6" max="16384" width="11.42578125" style="3"/>
  </cols>
  <sheetData>
    <row r="1" spans="1:5" ht="15.75" x14ac:dyDescent="0.25">
      <c r="A1" s="146" t="s">
        <v>115</v>
      </c>
      <c r="B1" s="146"/>
      <c r="C1" s="146"/>
      <c r="D1" s="146"/>
      <c r="E1" s="146"/>
    </row>
    <row r="2" spans="1:5" ht="15.75" x14ac:dyDescent="0.25">
      <c r="A2" s="145" t="s">
        <v>119</v>
      </c>
      <c r="B2" s="145"/>
      <c r="C2" s="145"/>
      <c r="D2" s="145"/>
      <c r="E2" s="145"/>
    </row>
    <row r="3" spans="1:5" ht="15.75" x14ac:dyDescent="0.2">
      <c r="A3" s="121" t="s">
        <v>49</v>
      </c>
      <c r="B3" s="121"/>
      <c r="C3" s="121"/>
      <c r="D3" s="121"/>
      <c r="E3" s="121"/>
    </row>
    <row r="4" spans="1:5" ht="9" customHeight="1" thickBot="1" x14ac:dyDescent="0.25">
      <c r="A4" s="4"/>
      <c r="B4" s="5"/>
    </row>
    <row r="5" spans="1:5" s="7" customFormat="1" ht="25.5" thickTop="1" thickBot="1" x14ac:dyDescent="0.25">
      <c r="A5" s="71" t="s">
        <v>0</v>
      </c>
      <c r="B5" s="71" t="s">
        <v>1</v>
      </c>
      <c r="C5" s="71" t="s">
        <v>2</v>
      </c>
      <c r="D5" s="71" t="s">
        <v>18</v>
      </c>
      <c r="E5" s="72" t="s">
        <v>62</v>
      </c>
    </row>
    <row r="6" spans="1:5" ht="12.75" thickTop="1" x14ac:dyDescent="0.2">
      <c r="A6" s="142" t="s">
        <v>158</v>
      </c>
      <c r="B6" s="116" t="s">
        <v>8</v>
      </c>
      <c r="C6" s="112">
        <v>12.3</v>
      </c>
      <c r="D6" s="116" t="s">
        <v>20</v>
      </c>
      <c r="E6" s="101"/>
    </row>
    <row r="7" spans="1:5" ht="12.75" thickBot="1" x14ac:dyDescent="0.25">
      <c r="A7" s="143"/>
      <c r="B7" s="144"/>
      <c r="C7" s="144"/>
      <c r="D7" s="117"/>
      <c r="E7" s="102"/>
    </row>
    <row r="8" spans="1:5" s="15" customFormat="1" ht="12.75" thickTop="1" x14ac:dyDescent="0.2">
      <c r="A8" s="114" t="s">
        <v>59</v>
      </c>
      <c r="B8" s="116" t="s">
        <v>8</v>
      </c>
      <c r="C8" s="112">
        <v>7.6</v>
      </c>
      <c r="D8" s="116" t="s">
        <v>20</v>
      </c>
      <c r="E8" s="101"/>
    </row>
    <row r="9" spans="1:5" s="15" customFormat="1" ht="12.75" thickBot="1" x14ac:dyDescent="0.25">
      <c r="A9" s="115"/>
      <c r="B9" s="144"/>
      <c r="C9" s="144"/>
      <c r="D9" s="117"/>
      <c r="E9" s="102"/>
    </row>
    <row r="10" spans="1:5" s="15" customFormat="1" ht="12.75" thickTop="1" x14ac:dyDescent="0.2">
      <c r="A10" s="114" t="s">
        <v>159</v>
      </c>
      <c r="B10" s="116" t="s">
        <v>8</v>
      </c>
      <c r="C10" s="112">
        <f xml:space="preserve"> 9.5 +4.1</f>
        <v>13.6</v>
      </c>
      <c r="D10" s="116" t="s">
        <v>20</v>
      </c>
      <c r="E10" s="101"/>
    </row>
    <row r="11" spans="1:5" s="15" customFormat="1" ht="12.75" thickBot="1" x14ac:dyDescent="0.25">
      <c r="A11" s="115"/>
      <c r="B11" s="144"/>
      <c r="C11" s="144"/>
      <c r="D11" s="117"/>
      <c r="E11" s="102"/>
    </row>
    <row r="12" spans="1:5" s="15" customFormat="1" ht="12.75" thickTop="1" x14ac:dyDescent="0.2">
      <c r="A12" s="114" t="s">
        <v>60</v>
      </c>
      <c r="B12" s="116" t="s">
        <v>8</v>
      </c>
      <c r="C12" s="112">
        <v>10.199999999999999</v>
      </c>
      <c r="D12" s="116" t="s">
        <v>20</v>
      </c>
      <c r="E12" s="101"/>
    </row>
    <row r="13" spans="1:5" s="15" customFormat="1" ht="12.75" thickBot="1" x14ac:dyDescent="0.25">
      <c r="A13" s="115"/>
      <c r="B13" s="144"/>
      <c r="C13" s="144"/>
      <c r="D13" s="117"/>
      <c r="E13" s="102"/>
    </row>
    <row r="14" spans="1:5" ht="12.75" thickTop="1" x14ac:dyDescent="0.2">
      <c r="A14" s="125" t="s">
        <v>54</v>
      </c>
      <c r="B14" s="116" t="s">
        <v>8</v>
      </c>
      <c r="C14" s="127">
        <v>12.2</v>
      </c>
      <c r="D14" s="116" t="s">
        <v>156</v>
      </c>
      <c r="E14" s="101"/>
    </row>
    <row r="15" spans="1:5" ht="12.75" thickBot="1" x14ac:dyDescent="0.25">
      <c r="A15" s="126"/>
      <c r="B15" s="123"/>
      <c r="C15" s="128"/>
      <c r="D15" s="117"/>
      <c r="E15" s="102"/>
    </row>
    <row r="16" spans="1:5" ht="12.75" thickTop="1" x14ac:dyDescent="0.2">
      <c r="A16" s="150" t="s">
        <v>95</v>
      </c>
      <c r="B16" s="116" t="s">
        <v>8</v>
      </c>
      <c r="C16" s="127">
        <v>7</v>
      </c>
      <c r="D16" s="116" t="s">
        <v>156</v>
      </c>
      <c r="E16" s="101"/>
    </row>
    <row r="17" spans="1:6" ht="12.75" thickBot="1" x14ac:dyDescent="0.25">
      <c r="A17" s="151"/>
      <c r="B17" s="123"/>
      <c r="C17" s="128"/>
      <c r="D17" s="117"/>
      <c r="E17" s="102"/>
    </row>
    <row r="18" spans="1:6" ht="12.75" thickTop="1" x14ac:dyDescent="0.2">
      <c r="A18" s="125" t="s">
        <v>23</v>
      </c>
      <c r="B18" s="116" t="s">
        <v>8</v>
      </c>
      <c r="C18" s="127">
        <v>11.21</v>
      </c>
      <c r="D18" s="116" t="s">
        <v>156</v>
      </c>
      <c r="E18" s="101"/>
    </row>
    <row r="19" spans="1:6" ht="12.75" thickBot="1" x14ac:dyDescent="0.25">
      <c r="A19" s="149"/>
      <c r="B19" s="148"/>
      <c r="C19" s="147"/>
      <c r="D19" s="148"/>
      <c r="E19" s="141"/>
    </row>
    <row r="20" spans="1:6" ht="12.75" thickTop="1" x14ac:dyDescent="0.2"/>
    <row r="21" spans="1:6" ht="12.75" thickBot="1" x14ac:dyDescent="0.25">
      <c r="A21" s="67"/>
      <c r="B21" s="68"/>
      <c r="C21" s="68"/>
      <c r="D21" s="69" t="s">
        <v>5</v>
      </c>
      <c r="E21" s="70">
        <f>SUM(E6:E19)</f>
        <v>0</v>
      </c>
      <c r="F21" s="40"/>
    </row>
    <row r="22" spans="1:6" ht="12.75" thickTop="1" x14ac:dyDescent="0.2"/>
  </sheetData>
  <mergeCells count="38">
    <mergeCell ref="E6:E7"/>
    <mergeCell ref="A3:E3"/>
    <mergeCell ref="A2:E2"/>
    <mergeCell ref="A1:E1"/>
    <mergeCell ref="C18:C19"/>
    <mergeCell ref="B18:B19"/>
    <mergeCell ref="A18:A19"/>
    <mergeCell ref="D14:D15"/>
    <mergeCell ref="D12:D13"/>
    <mergeCell ref="D16:D17"/>
    <mergeCell ref="D18:D19"/>
    <mergeCell ref="A16:A17"/>
    <mergeCell ref="B16:B17"/>
    <mergeCell ref="C16:C17"/>
    <mergeCell ref="B6:B7"/>
    <mergeCell ref="C6:C7"/>
    <mergeCell ref="D10:D11"/>
    <mergeCell ref="A6:A7"/>
    <mergeCell ref="A14:A15"/>
    <mergeCell ref="B14:B15"/>
    <mergeCell ref="C14:C15"/>
    <mergeCell ref="A10:A11"/>
    <mergeCell ref="B10:B11"/>
    <mergeCell ref="C10:C11"/>
    <mergeCell ref="A12:A13"/>
    <mergeCell ref="B12:B13"/>
    <mergeCell ref="C12:C13"/>
    <mergeCell ref="D6:D7"/>
    <mergeCell ref="D8:D9"/>
    <mergeCell ref="A8:A9"/>
    <mergeCell ref="B8:B9"/>
    <mergeCell ref="C8:C9"/>
    <mergeCell ref="E18:E19"/>
    <mergeCell ref="E16:E17"/>
    <mergeCell ref="E14:E15"/>
    <mergeCell ref="E12:E13"/>
    <mergeCell ref="E8:E9"/>
    <mergeCell ref="E10:E11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Header xml:space="preserve">&amp;LAnnexe 1A à l'Acte d'Engagement - Ménage 2026 
Lot 2 - Site du Magneraud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pageSetUpPr fitToPage="1"/>
  </sheetPr>
  <dimension ref="A1:E14"/>
  <sheetViews>
    <sheetView zoomScaleNormal="100" zoomScaleSheetLayoutView="91" workbookViewId="0">
      <selection activeCell="A20" sqref="A20:H23"/>
    </sheetView>
  </sheetViews>
  <sheetFormatPr baseColWidth="10" defaultColWidth="11.42578125" defaultRowHeight="12" x14ac:dyDescent="0.2"/>
  <cols>
    <col min="1" max="1" width="25.7109375" style="1" customWidth="1"/>
    <col min="2" max="2" width="6.42578125" style="2" customWidth="1"/>
    <col min="3" max="3" width="9.140625" style="2" customWidth="1"/>
    <col min="4" max="4" width="23.5703125" style="1" customWidth="1"/>
    <col min="5" max="5" width="17.7109375" style="6" customWidth="1"/>
    <col min="6" max="16384" width="11.42578125" style="3"/>
  </cols>
  <sheetData>
    <row r="1" spans="1:5" ht="15.75" x14ac:dyDescent="0.25">
      <c r="A1" s="146" t="s">
        <v>115</v>
      </c>
      <c r="B1" s="146"/>
      <c r="C1" s="146"/>
      <c r="D1" s="146"/>
      <c r="E1" s="146"/>
    </row>
    <row r="2" spans="1:5" ht="18" customHeight="1" x14ac:dyDescent="0.25">
      <c r="A2" s="145" t="s">
        <v>120</v>
      </c>
      <c r="B2" s="145"/>
      <c r="C2" s="145"/>
      <c r="D2" s="145"/>
      <c r="E2" s="145"/>
    </row>
    <row r="3" spans="1:5" ht="15.75" x14ac:dyDescent="0.2">
      <c r="A3" s="121" t="s">
        <v>121</v>
      </c>
      <c r="B3" s="121"/>
      <c r="C3" s="121"/>
      <c r="D3" s="121"/>
      <c r="E3" s="121"/>
    </row>
    <row r="4" spans="1:5" ht="7.9" customHeight="1" thickBot="1" x14ac:dyDescent="0.25">
      <c r="A4" s="4"/>
      <c r="B4" s="5"/>
    </row>
    <row r="5" spans="1:5" s="7" customFormat="1" ht="25.5" thickTop="1" thickBot="1" x14ac:dyDescent="0.25">
      <c r="A5" s="71" t="s">
        <v>0</v>
      </c>
      <c r="B5" s="71" t="s">
        <v>1</v>
      </c>
      <c r="C5" s="71" t="s">
        <v>2</v>
      </c>
      <c r="D5" s="71" t="s">
        <v>3</v>
      </c>
      <c r="E5" s="72" t="s">
        <v>62</v>
      </c>
    </row>
    <row r="6" spans="1:5" ht="12.75" thickTop="1" x14ac:dyDescent="0.2">
      <c r="A6" s="125" t="s">
        <v>61</v>
      </c>
      <c r="B6" s="116" t="s">
        <v>8</v>
      </c>
      <c r="C6" s="127">
        <v>27</v>
      </c>
      <c r="D6" s="116" t="s">
        <v>160</v>
      </c>
      <c r="E6" s="101"/>
    </row>
    <row r="7" spans="1:5" ht="12.75" thickBot="1" x14ac:dyDescent="0.25">
      <c r="A7" s="153"/>
      <c r="B7" s="117"/>
      <c r="C7" s="154"/>
      <c r="D7" s="117"/>
      <c r="E7" s="105"/>
    </row>
    <row r="8" spans="1:5" ht="12.75" thickTop="1" x14ac:dyDescent="0.2">
      <c r="A8" s="125" t="s">
        <v>28</v>
      </c>
      <c r="B8" s="116" t="s">
        <v>8</v>
      </c>
      <c r="C8" s="127">
        <v>20.100000000000001</v>
      </c>
      <c r="D8" s="116" t="s">
        <v>156</v>
      </c>
      <c r="E8" s="101"/>
    </row>
    <row r="9" spans="1:5" ht="12.75" thickBot="1" x14ac:dyDescent="0.25">
      <c r="A9" s="153"/>
      <c r="B9" s="117"/>
      <c r="C9" s="154"/>
      <c r="D9" s="117"/>
      <c r="E9" s="105"/>
    </row>
    <row r="10" spans="1:5" ht="12.75" thickTop="1" x14ac:dyDescent="0.2">
      <c r="A10" s="114" t="s">
        <v>54</v>
      </c>
      <c r="B10" s="116" t="s">
        <v>8</v>
      </c>
      <c r="C10" s="112">
        <v>6.5</v>
      </c>
      <c r="D10" s="116" t="s">
        <v>156</v>
      </c>
      <c r="E10" s="101"/>
    </row>
    <row r="11" spans="1:5" ht="12.75" thickBot="1" x14ac:dyDescent="0.25">
      <c r="A11" s="155"/>
      <c r="B11" s="148"/>
      <c r="C11" s="152"/>
      <c r="D11" s="148"/>
      <c r="E11" s="141"/>
    </row>
    <row r="12" spans="1:5" ht="12.75" thickTop="1" x14ac:dyDescent="0.2">
      <c r="A12" s="16"/>
      <c r="E12" s="26"/>
    </row>
    <row r="13" spans="1:5" ht="12.75" customHeight="1" thickBot="1" x14ac:dyDescent="0.25">
      <c r="A13" s="67"/>
      <c r="B13" s="68"/>
      <c r="C13" s="68"/>
      <c r="D13" s="69" t="s">
        <v>5</v>
      </c>
      <c r="E13" s="73">
        <f>SUM(E6:E11)</f>
        <v>0</v>
      </c>
    </row>
    <row r="14" spans="1:5" ht="12.75" thickTop="1" x14ac:dyDescent="0.2"/>
  </sheetData>
  <mergeCells count="18">
    <mergeCell ref="E6:E7"/>
    <mergeCell ref="D6:D7"/>
    <mergeCell ref="A1:E1"/>
    <mergeCell ref="C10:C11"/>
    <mergeCell ref="A2:E2"/>
    <mergeCell ref="D10:D11"/>
    <mergeCell ref="D8:D9"/>
    <mergeCell ref="E10:E11"/>
    <mergeCell ref="E8:E9"/>
    <mergeCell ref="A8:A9"/>
    <mergeCell ref="B8:B9"/>
    <mergeCell ref="C8:C9"/>
    <mergeCell ref="A10:A11"/>
    <mergeCell ref="B10:B11"/>
    <mergeCell ref="A3:E3"/>
    <mergeCell ref="A6:A7"/>
    <mergeCell ref="B6:B7"/>
    <mergeCell ref="C6:C7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Header xml:space="preserve">&amp;LAnnexe 1A à l'Acte d'Engagement - Ménage 2026 
Lot 2 - Site du Magneraud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  <pageSetUpPr fitToPage="1"/>
  </sheetPr>
  <dimension ref="A1:E28"/>
  <sheetViews>
    <sheetView zoomScaleNormal="100" zoomScaleSheetLayoutView="91" workbookViewId="0">
      <selection activeCell="A20" sqref="A20:H23"/>
    </sheetView>
  </sheetViews>
  <sheetFormatPr baseColWidth="10" defaultColWidth="11.42578125" defaultRowHeight="12" x14ac:dyDescent="0.2"/>
  <cols>
    <col min="1" max="1" width="30.7109375" style="1" customWidth="1"/>
    <col min="2" max="2" width="9.7109375" style="2" customWidth="1"/>
    <col min="3" max="3" width="9.140625" style="2" customWidth="1"/>
    <col min="4" max="4" width="20.7109375" style="1" customWidth="1"/>
    <col min="5" max="5" width="24.28515625" style="6" customWidth="1"/>
    <col min="6" max="16384" width="11.42578125" style="3"/>
  </cols>
  <sheetData>
    <row r="1" spans="1:5" ht="15.75" x14ac:dyDescent="0.25">
      <c r="A1" s="120" t="s">
        <v>115</v>
      </c>
      <c r="B1" s="120"/>
      <c r="C1" s="120"/>
      <c r="D1" s="120"/>
      <c r="E1" s="120"/>
    </row>
    <row r="2" spans="1:5" ht="15.75" x14ac:dyDescent="0.25">
      <c r="A2" s="156" t="s">
        <v>122</v>
      </c>
      <c r="B2" s="156"/>
      <c r="C2" s="156"/>
      <c r="D2" s="156"/>
      <c r="E2" s="156"/>
    </row>
    <row r="3" spans="1:5" ht="15.75" x14ac:dyDescent="0.2">
      <c r="A3" s="121" t="s">
        <v>123</v>
      </c>
      <c r="B3" s="121"/>
      <c r="C3" s="121"/>
      <c r="D3" s="121"/>
      <c r="E3" s="121"/>
    </row>
    <row r="4" spans="1:5" ht="11.45" customHeight="1" thickBot="1" x14ac:dyDescent="0.25">
      <c r="A4" s="4"/>
      <c r="B4" s="5"/>
    </row>
    <row r="5" spans="1:5" s="7" customFormat="1" ht="25.5" thickTop="1" thickBot="1" x14ac:dyDescent="0.25">
      <c r="A5" s="71" t="s">
        <v>0</v>
      </c>
      <c r="B5" s="71" t="s">
        <v>1</v>
      </c>
      <c r="C5" s="71" t="s">
        <v>2</v>
      </c>
      <c r="D5" s="71" t="s">
        <v>18</v>
      </c>
      <c r="E5" s="72" t="s">
        <v>62</v>
      </c>
    </row>
    <row r="6" spans="1:5" s="7" customFormat="1" ht="16.5" thickTop="1" thickBot="1" x14ac:dyDescent="0.25">
      <c r="A6" s="74" t="s">
        <v>101</v>
      </c>
      <c r="B6" s="75"/>
      <c r="C6" s="75"/>
      <c r="D6" s="75"/>
      <c r="E6" s="76"/>
    </row>
    <row r="7" spans="1:5" s="15" customFormat="1" ht="13.5" thickTop="1" thickBot="1" x14ac:dyDescent="0.25">
      <c r="A7" s="157" t="s">
        <v>11</v>
      </c>
      <c r="B7" s="158"/>
      <c r="C7" s="158"/>
      <c r="D7" s="158"/>
      <c r="E7" s="159"/>
    </row>
    <row r="8" spans="1:5" ht="12.75" thickTop="1" x14ac:dyDescent="0.2">
      <c r="A8" s="114" t="s">
        <v>63</v>
      </c>
      <c r="B8" s="116" t="s">
        <v>7</v>
      </c>
      <c r="C8" s="112">
        <v>117</v>
      </c>
      <c r="D8" s="116" t="s">
        <v>20</v>
      </c>
      <c r="E8" s="101"/>
    </row>
    <row r="9" spans="1:5" ht="12.75" thickBot="1" x14ac:dyDescent="0.25">
      <c r="A9" s="115"/>
      <c r="B9" s="144"/>
      <c r="C9" s="144"/>
      <c r="D9" s="117"/>
      <c r="E9" s="102"/>
    </row>
    <row r="10" spans="1:5" ht="12.75" thickTop="1" x14ac:dyDescent="0.2">
      <c r="A10" s="125" t="s">
        <v>54</v>
      </c>
      <c r="B10" s="116" t="s">
        <v>8</v>
      </c>
      <c r="C10" s="127">
        <v>10</v>
      </c>
      <c r="D10" s="116" t="s">
        <v>156</v>
      </c>
      <c r="E10" s="101"/>
    </row>
    <row r="11" spans="1:5" x14ac:dyDescent="0.2">
      <c r="A11" s="126"/>
      <c r="B11" s="123"/>
      <c r="C11" s="128"/>
      <c r="D11" s="117"/>
      <c r="E11" s="102"/>
    </row>
    <row r="12" spans="1:5" s="15" customFormat="1" ht="12.75" thickBot="1" x14ac:dyDescent="0.25">
      <c r="A12" s="77"/>
      <c r="B12" s="78"/>
      <c r="C12" s="79"/>
      <c r="D12" s="80" t="s">
        <v>102</v>
      </c>
      <c r="E12" s="81">
        <f>SUM(E8:E11)</f>
        <v>0</v>
      </c>
    </row>
    <row r="13" spans="1:5" s="15" customFormat="1" ht="13.5" thickTop="1" thickBot="1" x14ac:dyDescent="0.25">
      <c r="A13" s="157" t="s">
        <v>103</v>
      </c>
      <c r="B13" s="158"/>
      <c r="C13" s="158"/>
      <c r="D13" s="158"/>
      <c r="E13" s="159"/>
    </row>
    <row r="14" spans="1:5" s="15" customFormat="1" ht="14.25" customHeight="1" thickTop="1" x14ac:dyDescent="0.2">
      <c r="A14" s="114" t="s">
        <v>100</v>
      </c>
      <c r="B14" s="116" t="s">
        <v>8</v>
      </c>
      <c r="C14" s="112">
        <v>62.6</v>
      </c>
      <c r="D14" s="116" t="s">
        <v>149</v>
      </c>
      <c r="E14" s="101"/>
    </row>
    <row r="15" spans="1:5" s="15" customFormat="1" x14ac:dyDescent="0.2">
      <c r="A15" s="115"/>
      <c r="B15" s="144"/>
      <c r="C15" s="144"/>
      <c r="D15" s="117"/>
      <c r="E15" s="102"/>
    </row>
    <row r="16" spans="1:5" s="15" customFormat="1" ht="12.75" thickBot="1" x14ac:dyDescent="0.25">
      <c r="A16" s="77"/>
      <c r="B16" s="78"/>
      <c r="C16" s="79"/>
      <c r="D16" s="80" t="s">
        <v>104</v>
      </c>
      <c r="E16" s="81">
        <f>SUM(E14:E15)</f>
        <v>0</v>
      </c>
    </row>
    <row r="17" spans="1:5" s="15" customFormat="1" ht="13.5" thickTop="1" x14ac:dyDescent="0.2">
      <c r="A17" s="57"/>
      <c r="B17" s="58"/>
      <c r="C17" s="58"/>
      <c r="D17" s="59"/>
      <c r="E17" s="60"/>
    </row>
    <row r="18" spans="1:5" s="15" customFormat="1" ht="12.75" thickBot="1" x14ac:dyDescent="0.25">
      <c r="A18" s="67"/>
      <c r="B18" s="68"/>
      <c r="C18" s="68"/>
      <c r="D18" s="69" t="s">
        <v>124</v>
      </c>
      <c r="E18" s="73">
        <f>E12+E16</f>
        <v>0</v>
      </c>
    </row>
    <row r="19" spans="1:5" s="15" customFormat="1" ht="14.25" thickTop="1" thickBot="1" x14ac:dyDescent="0.25">
      <c r="A19" s="57"/>
      <c r="B19" s="58"/>
      <c r="C19" s="58"/>
      <c r="D19" s="59"/>
      <c r="E19" s="60"/>
    </row>
    <row r="20" spans="1:5" s="15" customFormat="1" ht="25.5" thickTop="1" thickBot="1" x14ac:dyDescent="0.25">
      <c r="A20" s="71" t="s">
        <v>0</v>
      </c>
      <c r="B20" s="71" t="s">
        <v>1</v>
      </c>
      <c r="C20" s="71" t="s">
        <v>2</v>
      </c>
      <c r="D20" s="71" t="s">
        <v>18</v>
      </c>
      <c r="E20" s="72" t="s">
        <v>62</v>
      </c>
    </row>
    <row r="21" spans="1:5" s="15" customFormat="1" ht="16.5" thickTop="1" thickBot="1" x14ac:dyDescent="0.25">
      <c r="A21" s="160" t="s">
        <v>105</v>
      </c>
      <c r="B21" s="161"/>
      <c r="C21" s="161"/>
      <c r="D21" s="161"/>
      <c r="E21" s="162"/>
    </row>
    <row r="22" spans="1:5" s="15" customFormat="1" ht="12.75" thickTop="1" x14ac:dyDescent="0.2">
      <c r="A22" s="114" t="s">
        <v>54</v>
      </c>
      <c r="B22" s="116" t="s">
        <v>8</v>
      </c>
      <c r="C22" s="112">
        <v>30</v>
      </c>
      <c r="D22" s="116" t="s">
        <v>156</v>
      </c>
      <c r="E22" s="101"/>
    </row>
    <row r="23" spans="1:5" s="15" customFormat="1" ht="12.75" thickBot="1" x14ac:dyDescent="0.25">
      <c r="A23" s="115"/>
      <c r="B23" s="144"/>
      <c r="C23" s="144"/>
      <c r="D23" s="117"/>
      <c r="E23" s="102"/>
    </row>
    <row r="24" spans="1:5" s="15" customFormat="1" ht="12.75" thickTop="1" x14ac:dyDescent="0.2">
      <c r="A24" s="114" t="s">
        <v>13</v>
      </c>
      <c r="B24" s="116" t="s">
        <v>8</v>
      </c>
      <c r="C24" s="112">
        <v>75</v>
      </c>
      <c r="D24" s="116" t="s">
        <v>20</v>
      </c>
      <c r="E24" s="101"/>
    </row>
    <row r="25" spans="1:5" ht="12.75" thickBot="1" x14ac:dyDescent="0.25">
      <c r="A25" s="155"/>
      <c r="B25" s="148"/>
      <c r="C25" s="152"/>
      <c r="D25" s="148"/>
      <c r="E25" s="141"/>
    </row>
    <row r="26" spans="1:5" ht="12.75" thickTop="1" x14ac:dyDescent="0.2">
      <c r="A26" s="16"/>
      <c r="E26" s="26"/>
    </row>
    <row r="27" spans="1:5" ht="12.75" thickBot="1" x14ac:dyDescent="0.25">
      <c r="A27" s="67"/>
      <c r="B27" s="68"/>
      <c r="C27" s="68"/>
      <c r="D27" s="69" t="s">
        <v>125</v>
      </c>
      <c r="E27" s="73">
        <f>SUM(E22:E25)</f>
        <v>0</v>
      </c>
    </row>
    <row r="28" spans="1:5" ht="12.75" thickTop="1" x14ac:dyDescent="0.2"/>
  </sheetData>
  <mergeCells count="31">
    <mergeCell ref="C8:C9"/>
    <mergeCell ref="D8:D9"/>
    <mergeCell ref="E8:E9"/>
    <mergeCell ref="A7:E7"/>
    <mergeCell ref="A24:A25"/>
    <mergeCell ref="E22:E23"/>
    <mergeCell ref="E24:E25"/>
    <mergeCell ref="A21:E21"/>
    <mergeCell ref="A22:A23"/>
    <mergeCell ref="C24:C25"/>
    <mergeCell ref="B22:B23"/>
    <mergeCell ref="C22:C23"/>
    <mergeCell ref="D22:D23"/>
    <mergeCell ref="B24:B25"/>
    <mergeCell ref="D24:D25"/>
    <mergeCell ref="A1:E1"/>
    <mergeCell ref="A2:E2"/>
    <mergeCell ref="B14:B15"/>
    <mergeCell ref="C14:C15"/>
    <mergeCell ref="D14:D15"/>
    <mergeCell ref="E14:E15"/>
    <mergeCell ref="D10:D11"/>
    <mergeCell ref="A13:E13"/>
    <mergeCell ref="A14:A15"/>
    <mergeCell ref="A10:A11"/>
    <mergeCell ref="B10:B11"/>
    <mergeCell ref="C10:C11"/>
    <mergeCell ref="E10:E11"/>
    <mergeCell ref="A3:E3"/>
    <mergeCell ref="A8:A9"/>
    <mergeCell ref="B8:B9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 xml:space="preserve">&amp;LAnnexe 1A à l'Acte d'Engagement - Ménage 2026 
Lot 2 - Site du Magneraud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A0CE4-2E67-4943-9FDA-501FE7332059}">
  <sheetPr>
    <tabColor theme="9" tint="0.59999389629810485"/>
    <pageSetUpPr fitToPage="1"/>
  </sheetPr>
  <dimension ref="A1:E15"/>
  <sheetViews>
    <sheetView zoomScaleNormal="100" zoomScaleSheetLayoutView="91" workbookViewId="0">
      <selection activeCell="A20" sqref="A20:H23"/>
    </sheetView>
  </sheetViews>
  <sheetFormatPr baseColWidth="10" defaultColWidth="11.42578125" defaultRowHeight="12" x14ac:dyDescent="0.2"/>
  <cols>
    <col min="1" max="1" width="30.7109375" style="1" customWidth="1"/>
    <col min="2" max="2" width="9.7109375" style="2" customWidth="1"/>
    <col min="3" max="3" width="9.140625" style="2" customWidth="1"/>
    <col min="4" max="4" width="20.7109375" style="1" customWidth="1"/>
    <col min="5" max="5" width="24.28515625" style="6" customWidth="1"/>
    <col min="6" max="16384" width="11.42578125" style="3"/>
  </cols>
  <sheetData>
    <row r="1" spans="1:5" ht="15.75" x14ac:dyDescent="0.25">
      <c r="A1" s="120" t="s">
        <v>115</v>
      </c>
      <c r="B1" s="120"/>
      <c r="C1" s="120"/>
      <c r="D1" s="120"/>
      <c r="E1" s="120"/>
    </row>
    <row r="2" spans="1:5" ht="15.75" x14ac:dyDescent="0.25">
      <c r="A2" s="156" t="s">
        <v>177</v>
      </c>
      <c r="B2" s="156"/>
      <c r="C2" s="156"/>
      <c r="D2" s="156"/>
      <c r="E2" s="156"/>
    </row>
    <row r="3" spans="1:5" ht="15.75" x14ac:dyDescent="0.2">
      <c r="A3" s="121" t="s">
        <v>178</v>
      </c>
      <c r="B3" s="121"/>
      <c r="C3" s="121"/>
      <c r="D3" s="121"/>
      <c r="E3" s="121"/>
    </row>
    <row r="4" spans="1:5" ht="11.45" customHeight="1" x14ac:dyDescent="0.2">
      <c r="A4" s="4"/>
      <c r="B4" s="5"/>
    </row>
    <row r="5" spans="1:5" s="15" customFormat="1" ht="13.5" thickBot="1" x14ac:dyDescent="0.25">
      <c r="A5" s="96"/>
      <c r="B5" s="58"/>
      <c r="C5" s="58"/>
      <c r="D5" s="59"/>
      <c r="E5" s="60"/>
    </row>
    <row r="6" spans="1:5" s="15" customFormat="1" ht="25.5" thickTop="1" thickBot="1" x14ac:dyDescent="0.25">
      <c r="A6" s="71" t="s">
        <v>0</v>
      </c>
      <c r="B6" s="71" t="s">
        <v>1</v>
      </c>
      <c r="C6" s="71" t="s">
        <v>2</v>
      </c>
      <c r="D6" s="71" t="s">
        <v>18</v>
      </c>
      <c r="E6" s="72" t="s">
        <v>62</v>
      </c>
    </row>
    <row r="7" spans="1:5" s="15" customFormat="1" ht="12.75" thickTop="1" x14ac:dyDescent="0.2">
      <c r="A7" s="114" t="s">
        <v>174</v>
      </c>
      <c r="B7" s="116" t="s">
        <v>8</v>
      </c>
      <c r="C7" s="112">
        <v>104.9</v>
      </c>
      <c r="D7" s="116" t="s">
        <v>156</v>
      </c>
      <c r="E7" s="101"/>
    </row>
    <row r="8" spans="1:5" s="15" customFormat="1" ht="12.75" thickBot="1" x14ac:dyDescent="0.25">
      <c r="A8" s="122"/>
      <c r="B8" s="215"/>
      <c r="C8" s="215"/>
      <c r="D8" s="123"/>
      <c r="E8" s="102"/>
    </row>
    <row r="9" spans="1:5" s="15" customFormat="1" ht="12.75" thickTop="1" x14ac:dyDescent="0.2">
      <c r="A9" s="114" t="s">
        <v>175</v>
      </c>
      <c r="B9" s="116" t="s">
        <v>8</v>
      </c>
      <c r="C9" s="112">
        <v>87.6</v>
      </c>
      <c r="D9" s="116" t="s">
        <v>156</v>
      </c>
      <c r="E9" s="101"/>
    </row>
    <row r="10" spans="1:5" s="15" customFormat="1" ht="12.75" thickBot="1" x14ac:dyDescent="0.25">
      <c r="A10" s="122"/>
      <c r="B10" s="215"/>
      <c r="C10" s="215"/>
      <c r="D10" s="123"/>
      <c r="E10" s="102"/>
    </row>
    <row r="11" spans="1:5" s="15" customFormat="1" ht="12.75" thickTop="1" x14ac:dyDescent="0.2">
      <c r="A11" s="114" t="s">
        <v>176</v>
      </c>
      <c r="B11" s="116" t="s">
        <v>8</v>
      </c>
      <c r="C11" s="112">
        <v>15.9</v>
      </c>
      <c r="D11" s="116" t="s">
        <v>156</v>
      </c>
      <c r="E11" s="101"/>
    </row>
    <row r="12" spans="1:5" s="15" customFormat="1" ht="12.75" thickBot="1" x14ac:dyDescent="0.25">
      <c r="A12" s="155"/>
      <c r="B12" s="216"/>
      <c r="C12" s="216"/>
      <c r="D12" s="148"/>
      <c r="E12" s="141"/>
    </row>
    <row r="13" spans="1:5" ht="12.75" thickTop="1" x14ac:dyDescent="0.2">
      <c r="A13" s="16"/>
      <c r="E13" s="26"/>
    </row>
    <row r="14" spans="1:5" ht="12.75" thickBot="1" x14ac:dyDescent="0.25">
      <c r="A14" s="67"/>
      <c r="B14" s="68"/>
      <c r="C14" s="68"/>
      <c r="D14" s="69" t="s">
        <v>173</v>
      </c>
      <c r="E14" s="73">
        <f>SUM(E7:E8)</f>
        <v>0</v>
      </c>
    </row>
    <row r="15" spans="1:5" ht="12.75" thickTop="1" x14ac:dyDescent="0.2"/>
  </sheetData>
  <mergeCells count="18">
    <mergeCell ref="E11:E12"/>
    <mergeCell ref="A7:A8"/>
    <mergeCell ref="B7:B8"/>
    <mergeCell ref="C7:C8"/>
    <mergeCell ref="D7:D8"/>
    <mergeCell ref="E7:E8"/>
    <mergeCell ref="A11:A12"/>
    <mergeCell ref="B11:B12"/>
    <mergeCell ref="C11:C12"/>
    <mergeCell ref="D11:D12"/>
    <mergeCell ref="A9:A10"/>
    <mergeCell ref="B9:B10"/>
    <mergeCell ref="C9:C10"/>
    <mergeCell ref="D9:D10"/>
    <mergeCell ref="E9:E10"/>
    <mergeCell ref="A1:E1"/>
    <mergeCell ref="A2:E2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 xml:space="preserve">&amp;LAnnexe 1A à l'Acte d'Engagement - Ménage 2026 
Lot 2 - Site du Magneraud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  <pageSetUpPr fitToPage="1"/>
  </sheetPr>
  <dimension ref="A1:IU66"/>
  <sheetViews>
    <sheetView zoomScaleNormal="100" zoomScaleSheetLayoutView="91" workbookViewId="0">
      <selection activeCell="A20" sqref="A20:H23"/>
    </sheetView>
  </sheetViews>
  <sheetFormatPr baseColWidth="10" defaultColWidth="11.42578125" defaultRowHeight="12" x14ac:dyDescent="0.2"/>
  <cols>
    <col min="1" max="1" width="35.140625" style="1" customWidth="1"/>
    <col min="2" max="2" width="6.42578125" style="2" customWidth="1"/>
    <col min="3" max="3" width="9.140625" style="2" customWidth="1"/>
    <col min="4" max="4" width="20.5703125" style="1" customWidth="1"/>
    <col min="5" max="5" width="16.28515625" style="6" customWidth="1"/>
    <col min="6" max="16384" width="11.42578125" style="3"/>
  </cols>
  <sheetData>
    <row r="1" spans="1:5" ht="15.75" x14ac:dyDescent="0.25">
      <c r="A1" s="146" t="s">
        <v>115</v>
      </c>
      <c r="B1" s="146"/>
      <c r="C1" s="146"/>
      <c r="D1" s="146"/>
      <c r="E1" s="146"/>
    </row>
    <row r="2" spans="1:5" ht="15.75" x14ac:dyDescent="0.25">
      <c r="A2" s="145" t="s">
        <v>126</v>
      </c>
      <c r="B2" s="145"/>
      <c r="C2" s="145"/>
      <c r="D2" s="145"/>
      <c r="E2" s="145"/>
    </row>
    <row r="3" spans="1:5" ht="15.75" x14ac:dyDescent="0.2">
      <c r="A3" s="121" t="s">
        <v>127</v>
      </c>
      <c r="B3" s="121"/>
      <c r="C3" s="121"/>
      <c r="D3" s="121"/>
      <c r="E3" s="121"/>
    </row>
    <row r="4" spans="1:5" ht="10.9" customHeight="1" thickBot="1" x14ac:dyDescent="0.25">
      <c r="A4" s="4"/>
      <c r="B4" s="5"/>
    </row>
    <row r="5" spans="1:5" s="7" customFormat="1" ht="25.5" thickTop="1" thickBot="1" x14ac:dyDescent="0.25">
      <c r="A5" s="71" t="s">
        <v>0</v>
      </c>
      <c r="B5" s="71" t="s">
        <v>1</v>
      </c>
      <c r="C5" s="71" t="s">
        <v>2</v>
      </c>
      <c r="D5" s="71" t="s">
        <v>18</v>
      </c>
      <c r="E5" s="72" t="s">
        <v>62</v>
      </c>
    </row>
    <row r="6" spans="1:5" ht="13.5" hidden="1" thickTop="1" thickBot="1" x14ac:dyDescent="0.25">
      <c r="A6" s="17"/>
      <c r="B6" s="18"/>
      <c r="C6" s="19"/>
      <c r="D6" s="8"/>
      <c r="E6" s="20"/>
    </row>
    <row r="7" spans="1:5" ht="13.5" hidden="1" thickTop="1" thickBot="1" x14ac:dyDescent="0.25">
      <c r="A7" s="29"/>
      <c r="B7" s="30"/>
      <c r="C7" s="31"/>
      <c r="D7" s="9"/>
      <c r="E7" s="21"/>
    </row>
    <row r="8" spans="1:5" ht="12" hidden="1" customHeight="1" x14ac:dyDescent="0.2">
      <c r="A8" s="29"/>
      <c r="B8" s="35"/>
      <c r="C8" s="35"/>
      <c r="D8" s="9"/>
      <c r="E8" s="21"/>
    </row>
    <row r="9" spans="1:5" s="15" customFormat="1" ht="13.5" hidden="1" thickTop="1" thickBot="1" x14ac:dyDescent="0.25">
      <c r="A9" s="11"/>
      <c r="B9" s="12"/>
      <c r="C9" s="13"/>
      <c r="D9" s="14"/>
      <c r="E9" s="22"/>
    </row>
    <row r="10" spans="1:5" s="15" customFormat="1" ht="14.45" customHeight="1" thickTop="1" thickBot="1" x14ac:dyDescent="0.25">
      <c r="A10" s="157" t="s">
        <v>11</v>
      </c>
      <c r="B10" s="158"/>
      <c r="C10" s="158"/>
      <c r="D10" s="158"/>
      <c r="E10" s="159"/>
    </row>
    <row r="11" spans="1:5" s="15" customFormat="1" ht="12.75" thickTop="1" x14ac:dyDescent="0.2">
      <c r="A11" s="131" t="s">
        <v>161</v>
      </c>
      <c r="B11" s="116" t="s">
        <v>4</v>
      </c>
      <c r="C11" s="112">
        <v>20</v>
      </c>
      <c r="D11" s="116" t="s">
        <v>20</v>
      </c>
      <c r="E11" s="101"/>
    </row>
    <row r="12" spans="1:5" s="15" customFormat="1" ht="12.75" thickBot="1" x14ac:dyDescent="0.25">
      <c r="A12" s="164"/>
      <c r="B12" s="123"/>
      <c r="C12" s="124"/>
      <c r="D12" s="117"/>
      <c r="E12" s="102"/>
    </row>
    <row r="13" spans="1:5" s="15" customFormat="1" ht="12.75" thickTop="1" x14ac:dyDescent="0.2">
      <c r="A13" s="131" t="s">
        <v>134</v>
      </c>
      <c r="B13" s="116" t="s">
        <v>7</v>
      </c>
      <c r="C13" s="112">
        <v>17</v>
      </c>
      <c r="D13" s="116" t="s">
        <v>20</v>
      </c>
      <c r="E13" s="101"/>
    </row>
    <row r="14" spans="1:5" s="15" customFormat="1" ht="12.75" thickBot="1" x14ac:dyDescent="0.25">
      <c r="A14" s="132"/>
      <c r="B14" s="117"/>
      <c r="C14" s="113"/>
      <c r="D14" s="117"/>
      <c r="E14" s="105"/>
    </row>
    <row r="15" spans="1:5" s="15" customFormat="1" ht="12.75" thickTop="1" x14ac:dyDescent="0.2">
      <c r="A15" s="131" t="s">
        <v>135</v>
      </c>
      <c r="B15" s="116" t="s">
        <v>4</v>
      </c>
      <c r="C15" s="112">
        <v>30</v>
      </c>
      <c r="D15" s="116" t="s">
        <v>20</v>
      </c>
      <c r="E15" s="101"/>
    </row>
    <row r="16" spans="1:5" s="15" customFormat="1" ht="12.75" thickBot="1" x14ac:dyDescent="0.25">
      <c r="A16" s="163"/>
      <c r="B16" s="148"/>
      <c r="C16" s="152"/>
      <c r="D16" s="117"/>
      <c r="E16" s="105"/>
    </row>
    <row r="17" spans="1:5" s="15" customFormat="1" ht="12.75" thickTop="1" x14ac:dyDescent="0.2">
      <c r="A17" s="131" t="s">
        <v>64</v>
      </c>
      <c r="B17" s="116" t="s">
        <v>7</v>
      </c>
      <c r="C17" s="112">
        <v>44</v>
      </c>
      <c r="D17" s="116" t="s">
        <v>20</v>
      </c>
      <c r="E17" s="101"/>
    </row>
    <row r="18" spans="1:5" s="15" customFormat="1" ht="12.75" thickBot="1" x14ac:dyDescent="0.25">
      <c r="A18" s="132"/>
      <c r="B18" s="117"/>
      <c r="C18" s="113"/>
      <c r="D18" s="117"/>
      <c r="E18" s="105"/>
    </row>
    <row r="19" spans="1:5" s="15" customFormat="1" ht="12.75" thickTop="1" x14ac:dyDescent="0.2">
      <c r="A19" s="131" t="s">
        <v>23</v>
      </c>
      <c r="B19" s="116" t="s">
        <v>4</v>
      </c>
      <c r="C19" s="112">
        <v>115</v>
      </c>
      <c r="D19" s="116" t="s">
        <v>156</v>
      </c>
      <c r="E19" s="101"/>
    </row>
    <row r="20" spans="1:5" s="15" customFormat="1" ht="12.75" thickBot="1" x14ac:dyDescent="0.25">
      <c r="A20" s="132"/>
      <c r="B20" s="117"/>
      <c r="C20" s="113"/>
      <c r="D20" s="117"/>
      <c r="E20" s="105"/>
    </row>
    <row r="21" spans="1:5" s="15" customFormat="1" ht="12.75" thickTop="1" x14ac:dyDescent="0.2">
      <c r="A21" s="131" t="s">
        <v>54</v>
      </c>
      <c r="B21" s="116" t="s">
        <v>8</v>
      </c>
      <c r="C21" s="112">
        <v>22</v>
      </c>
      <c r="D21" s="116" t="s">
        <v>156</v>
      </c>
      <c r="E21" s="101"/>
    </row>
    <row r="22" spans="1:5" s="15" customFormat="1" x14ac:dyDescent="0.2">
      <c r="A22" s="132"/>
      <c r="B22" s="117"/>
      <c r="C22" s="113"/>
      <c r="D22" s="117"/>
      <c r="E22" s="105"/>
    </row>
    <row r="23" spans="1:5" ht="12.75" thickBot="1" x14ac:dyDescent="0.25">
      <c r="A23" s="67"/>
      <c r="B23" s="68"/>
      <c r="C23" s="68"/>
      <c r="D23" s="69" t="s">
        <v>65</v>
      </c>
      <c r="E23" s="73">
        <f>SUM(E11:E22)</f>
        <v>0</v>
      </c>
    </row>
    <row r="24" spans="1:5" s="15" customFormat="1" ht="13.5" thickTop="1" thickBot="1" x14ac:dyDescent="0.25">
      <c r="A24" s="157" t="s">
        <v>21</v>
      </c>
      <c r="B24" s="158"/>
      <c r="C24" s="158"/>
      <c r="D24" s="158"/>
      <c r="E24" s="159"/>
    </row>
    <row r="25" spans="1:5" s="15" customFormat="1" ht="12.75" thickTop="1" x14ac:dyDescent="0.2">
      <c r="A25" s="131" t="s">
        <v>163</v>
      </c>
      <c r="B25" s="116" t="s">
        <v>4</v>
      </c>
      <c r="C25" s="112">
        <v>15</v>
      </c>
      <c r="D25" s="116" t="s">
        <v>20</v>
      </c>
      <c r="E25" s="101"/>
    </row>
    <row r="26" spans="1:5" s="15" customFormat="1" ht="12.75" thickBot="1" x14ac:dyDescent="0.25">
      <c r="A26" s="132"/>
      <c r="B26" s="117"/>
      <c r="C26" s="113"/>
      <c r="D26" s="117"/>
      <c r="E26" s="105"/>
    </row>
    <row r="27" spans="1:5" ht="12.75" thickTop="1" x14ac:dyDescent="0.2">
      <c r="A27" s="131" t="s">
        <v>162</v>
      </c>
      <c r="B27" s="133" t="s">
        <v>4</v>
      </c>
      <c r="C27" s="118">
        <v>21</v>
      </c>
      <c r="D27" s="116" t="s">
        <v>20</v>
      </c>
      <c r="E27" s="103"/>
    </row>
    <row r="28" spans="1:5" ht="12.75" customHeight="1" thickBot="1" x14ac:dyDescent="0.25">
      <c r="A28" s="132"/>
      <c r="B28" s="134"/>
      <c r="C28" s="119"/>
      <c r="D28" s="117"/>
      <c r="E28" s="104"/>
    </row>
    <row r="29" spans="1:5" ht="12.75" thickTop="1" x14ac:dyDescent="0.2">
      <c r="A29" s="131" t="s">
        <v>164</v>
      </c>
      <c r="B29" s="133" t="s">
        <v>4</v>
      </c>
      <c r="C29" s="118">
        <v>21</v>
      </c>
      <c r="D29" s="116" t="s">
        <v>20</v>
      </c>
      <c r="E29" s="103"/>
    </row>
    <row r="30" spans="1:5" ht="12.75" customHeight="1" thickBot="1" x14ac:dyDescent="0.25">
      <c r="A30" s="132"/>
      <c r="B30" s="134"/>
      <c r="C30" s="119"/>
      <c r="D30" s="117"/>
      <c r="E30" s="104"/>
    </row>
    <row r="31" spans="1:5" ht="12.75" thickTop="1" x14ac:dyDescent="0.2">
      <c r="A31" s="131" t="s">
        <v>165</v>
      </c>
      <c r="B31" s="133" t="s">
        <v>4</v>
      </c>
      <c r="C31" s="118">
        <v>16</v>
      </c>
      <c r="D31" s="116" t="s">
        <v>20</v>
      </c>
      <c r="E31" s="103"/>
    </row>
    <row r="32" spans="1:5" ht="12.75" customHeight="1" thickBot="1" x14ac:dyDescent="0.25">
      <c r="A32" s="132"/>
      <c r="B32" s="134"/>
      <c r="C32" s="119"/>
      <c r="D32" s="117"/>
      <c r="E32" s="104"/>
    </row>
    <row r="33" spans="1:5" ht="13.5" customHeight="1" thickTop="1" x14ac:dyDescent="0.2">
      <c r="A33" s="131" t="s">
        <v>170</v>
      </c>
      <c r="B33" s="116" t="s">
        <v>7</v>
      </c>
      <c r="C33" s="112">
        <v>18</v>
      </c>
      <c r="D33" s="167" t="s">
        <v>20</v>
      </c>
      <c r="E33" s="101"/>
    </row>
    <row r="34" spans="1:5" s="15" customFormat="1" ht="12.75" thickBot="1" x14ac:dyDescent="0.25">
      <c r="A34" s="132"/>
      <c r="B34" s="117"/>
      <c r="C34" s="113"/>
      <c r="D34" s="168"/>
      <c r="E34" s="105"/>
    </row>
    <row r="35" spans="1:5" ht="12.75" thickTop="1" x14ac:dyDescent="0.2">
      <c r="A35" s="131" t="s">
        <v>136</v>
      </c>
      <c r="B35" s="116" t="s">
        <v>4</v>
      </c>
      <c r="C35" s="112">
        <v>12</v>
      </c>
      <c r="D35" s="116" t="s">
        <v>20</v>
      </c>
      <c r="E35" s="101"/>
    </row>
    <row r="36" spans="1:5" x14ac:dyDescent="0.2">
      <c r="A36" s="132"/>
      <c r="B36" s="117"/>
      <c r="C36" s="113"/>
      <c r="D36" s="117"/>
      <c r="E36" s="105"/>
    </row>
    <row r="37" spans="1:5" ht="12.75" thickBot="1" x14ac:dyDescent="0.25">
      <c r="A37" s="67"/>
      <c r="B37" s="68"/>
      <c r="C37" s="68"/>
      <c r="D37" s="69" t="s">
        <v>66</v>
      </c>
      <c r="E37" s="73">
        <f>SUM(E25:E36)</f>
        <v>0</v>
      </c>
    </row>
    <row r="38" spans="1:5" ht="13.5" thickTop="1" thickBot="1" x14ac:dyDescent="0.25">
      <c r="A38" s="157" t="s">
        <v>12</v>
      </c>
      <c r="B38" s="158"/>
      <c r="C38" s="158"/>
      <c r="D38" s="158"/>
      <c r="E38" s="159"/>
    </row>
    <row r="39" spans="1:5" ht="12.75" thickTop="1" x14ac:dyDescent="0.2">
      <c r="A39" s="131" t="s">
        <v>166</v>
      </c>
      <c r="B39" s="116" t="s">
        <v>4</v>
      </c>
      <c r="C39" s="112">
        <v>15</v>
      </c>
      <c r="D39" s="116" t="s">
        <v>20</v>
      </c>
      <c r="E39" s="101"/>
    </row>
    <row r="40" spans="1:5" ht="12.75" thickBot="1" x14ac:dyDescent="0.25">
      <c r="A40" s="172"/>
      <c r="B40" s="117"/>
      <c r="C40" s="113"/>
      <c r="D40" s="117"/>
      <c r="E40" s="102"/>
    </row>
    <row r="41" spans="1:5" ht="12.75" thickTop="1" x14ac:dyDescent="0.2">
      <c r="A41" s="131" t="s">
        <v>137</v>
      </c>
      <c r="B41" s="116" t="s">
        <v>4</v>
      </c>
      <c r="C41" s="112">
        <v>18</v>
      </c>
      <c r="D41" s="116" t="s">
        <v>20</v>
      </c>
      <c r="E41" s="101"/>
    </row>
    <row r="42" spans="1:5" ht="12.75" thickBot="1" x14ac:dyDescent="0.25">
      <c r="A42" s="132"/>
      <c r="B42" s="117"/>
      <c r="C42" s="113"/>
      <c r="D42" s="117"/>
      <c r="E42" s="105"/>
    </row>
    <row r="43" spans="1:5" ht="12.75" thickTop="1" x14ac:dyDescent="0.2">
      <c r="A43" s="131" t="s">
        <v>138</v>
      </c>
      <c r="B43" s="116" t="s">
        <v>4</v>
      </c>
      <c r="C43" s="112">
        <v>15</v>
      </c>
      <c r="D43" s="116" t="s">
        <v>20</v>
      </c>
      <c r="E43" s="101"/>
    </row>
    <row r="44" spans="1:5" ht="12.75" thickBot="1" x14ac:dyDescent="0.25">
      <c r="A44" s="132"/>
      <c r="B44" s="117"/>
      <c r="C44" s="113"/>
      <c r="D44" s="117"/>
      <c r="E44" s="105"/>
    </row>
    <row r="45" spans="1:5" ht="12" customHeight="1" thickTop="1" x14ac:dyDescent="0.2">
      <c r="A45" s="131" t="s">
        <v>167</v>
      </c>
      <c r="B45" s="116" t="s">
        <v>4</v>
      </c>
      <c r="C45" s="127">
        <v>18</v>
      </c>
      <c r="D45" s="116" t="s">
        <v>20</v>
      </c>
      <c r="E45" s="101"/>
    </row>
    <row r="46" spans="1:5" ht="12.75" customHeight="1" thickBot="1" x14ac:dyDescent="0.25">
      <c r="A46" s="132"/>
      <c r="B46" s="117"/>
      <c r="C46" s="154"/>
      <c r="D46" s="117"/>
      <c r="E46" s="105"/>
    </row>
    <row r="47" spans="1:5" s="15" customFormat="1" ht="12.75" thickTop="1" x14ac:dyDescent="0.2">
      <c r="A47" s="131" t="s">
        <v>139</v>
      </c>
      <c r="B47" s="116" t="s">
        <v>7</v>
      </c>
      <c r="C47" s="112">
        <v>18</v>
      </c>
      <c r="D47" s="116" t="s">
        <v>20</v>
      </c>
      <c r="E47" s="101"/>
    </row>
    <row r="48" spans="1:5" s="15" customFormat="1" ht="12.75" thickBot="1" x14ac:dyDescent="0.25">
      <c r="A48" s="132"/>
      <c r="B48" s="117"/>
      <c r="C48" s="113"/>
      <c r="D48" s="117"/>
      <c r="E48" s="105"/>
    </row>
    <row r="49" spans="1:255" ht="12.75" thickTop="1" x14ac:dyDescent="0.2">
      <c r="A49" s="131" t="s">
        <v>140</v>
      </c>
      <c r="B49" s="116" t="s">
        <v>7</v>
      </c>
      <c r="C49" s="112">
        <v>13</v>
      </c>
      <c r="D49" s="116" t="s">
        <v>20</v>
      </c>
      <c r="E49" s="101"/>
    </row>
    <row r="50" spans="1:255" ht="12.75" thickBot="1" x14ac:dyDescent="0.25">
      <c r="A50" s="132"/>
      <c r="B50" s="117"/>
      <c r="C50" s="113"/>
      <c r="D50" s="117"/>
      <c r="E50" s="105"/>
    </row>
    <row r="51" spans="1:255" ht="12.75" thickTop="1" x14ac:dyDescent="0.2">
      <c r="A51" s="131" t="s">
        <v>172</v>
      </c>
      <c r="B51" s="116" t="s">
        <v>7</v>
      </c>
      <c r="C51" s="112">
        <v>35</v>
      </c>
      <c r="D51" s="116" t="s">
        <v>20</v>
      </c>
      <c r="E51" s="101"/>
    </row>
    <row r="52" spans="1:255" ht="12.75" thickBot="1" x14ac:dyDescent="0.25">
      <c r="A52" s="132"/>
      <c r="B52" s="117"/>
      <c r="C52" s="113"/>
      <c r="D52" s="117"/>
      <c r="E52" s="105"/>
    </row>
    <row r="53" spans="1:255" ht="12.75" thickTop="1" x14ac:dyDescent="0.2">
      <c r="A53" s="150" t="s">
        <v>67</v>
      </c>
      <c r="B53" s="174" t="s">
        <v>8</v>
      </c>
      <c r="C53" s="127">
        <v>16</v>
      </c>
      <c r="D53" s="116" t="s">
        <v>19</v>
      </c>
      <c r="E53" s="101"/>
    </row>
    <row r="54" spans="1:255" x14ac:dyDescent="0.2">
      <c r="A54" s="173"/>
      <c r="B54" s="175"/>
      <c r="C54" s="154"/>
      <c r="D54" s="117"/>
      <c r="E54" s="105"/>
    </row>
    <row r="55" spans="1:255" ht="12.75" thickBot="1" x14ac:dyDescent="0.25">
      <c r="A55" s="67"/>
      <c r="B55" s="68"/>
      <c r="C55" s="68"/>
      <c r="D55" s="69" t="s">
        <v>68</v>
      </c>
      <c r="E55" s="73">
        <f>SUM(E39:E54)</f>
        <v>0</v>
      </c>
      <c r="IU55" s="3">
        <f>SUM(A55:IT55)</f>
        <v>0</v>
      </c>
    </row>
    <row r="56" spans="1:255" ht="13.5" thickTop="1" thickBot="1" x14ac:dyDescent="0.25">
      <c r="A56" s="157" t="s">
        <v>69</v>
      </c>
      <c r="B56" s="158"/>
      <c r="C56" s="158"/>
      <c r="D56" s="158"/>
      <c r="E56" s="159"/>
    </row>
    <row r="57" spans="1:255" ht="12.75" thickTop="1" x14ac:dyDescent="0.2">
      <c r="A57" s="131" t="s">
        <v>168</v>
      </c>
      <c r="B57" s="116" t="s">
        <v>7</v>
      </c>
      <c r="C57" s="112">
        <v>18</v>
      </c>
      <c r="D57" s="116" t="s">
        <v>20</v>
      </c>
      <c r="E57" s="101"/>
    </row>
    <row r="58" spans="1:255" ht="12.75" thickBot="1" x14ac:dyDescent="0.25">
      <c r="A58" s="132"/>
      <c r="B58" s="117"/>
      <c r="C58" s="113"/>
      <c r="D58" s="117"/>
      <c r="E58" s="105"/>
    </row>
    <row r="59" spans="1:255" ht="12.75" thickTop="1" x14ac:dyDescent="0.2">
      <c r="A59" s="131" t="s">
        <v>169</v>
      </c>
      <c r="B59" s="116" t="s">
        <v>7</v>
      </c>
      <c r="C59" s="112">
        <v>18</v>
      </c>
      <c r="D59" s="116" t="s">
        <v>20</v>
      </c>
      <c r="E59" s="101"/>
    </row>
    <row r="60" spans="1:255" ht="12.75" thickBot="1" x14ac:dyDescent="0.25">
      <c r="A60" s="132"/>
      <c r="B60" s="117"/>
      <c r="C60" s="113"/>
      <c r="D60" s="117"/>
      <c r="E60" s="105"/>
    </row>
    <row r="61" spans="1:255" s="15" customFormat="1" ht="12" customHeight="1" thickTop="1" x14ac:dyDescent="0.2">
      <c r="A61" s="131" t="s">
        <v>171</v>
      </c>
      <c r="B61" s="116" t="s">
        <v>7</v>
      </c>
      <c r="C61" s="165">
        <v>20</v>
      </c>
      <c r="D61" s="116" t="s">
        <v>20</v>
      </c>
      <c r="E61" s="101"/>
    </row>
    <row r="62" spans="1:255" ht="12.75" customHeight="1" x14ac:dyDescent="0.2">
      <c r="A62" s="132"/>
      <c r="B62" s="117"/>
      <c r="C62" s="166"/>
      <c r="D62" s="117"/>
      <c r="E62" s="105"/>
    </row>
    <row r="63" spans="1:255" ht="12.75" thickBot="1" x14ac:dyDescent="0.25">
      <c r="A63" s="67"/>
      <c r="B63" s="68"/>
      <c r="C63" s="68"/>
      <c r="D63" s="69" t="s">
        <v>70</v>
      </c>
      <c r="E63" s="73">
        <f>SUM(E57:E62)</f>
        <v>0</v>
      </c>
      <c r="IU63" s="3">
        <f>SUM(A63:IT63)</f>
        <v>0</v>
      </c>
    </row>
    <row r="64" spans="1:255" ht="12.75" thickTop="1" x14ac:dyDescent="0.2"/>
    <row r="65" spans="1:5" ht="13.9" customHeight="1" thickBot="1" x14ac:dyDescent="0.25">
      <c r="A65" s="169" t="s">
        <v>71</v>
      </c>
      <c r="B65" s="170"/>
      <c r="C65" s="170"/>
      <c r="D65" s="171"/>
      <c r="E65" s="73">
        <f>E23+E37+E55+E63</f>
        <v>0</v>
      </c>
    </row>
    <row r="66" spans="1:5" ht="12.75" thickTop="1" x14ac:dyDescent="0.2"/>
  </sheetData>
  <mergeCells count="123">
    <mergeCell ref="D61:D62"/>
    <mergeCell ref="E33:E34"/>
    <mergeCell ref="A65:D65"/>
    <mergeCell ref="A57:A58"/>
    <mergeCell ref="A43:A44"/>
    <mergeCell ref="B57:B58"/>
    <mergeCell ref="A35:A36"/>
    <mergeCell ref="A39:A40"/>
    <mergeCell ref="B39:B40"/>
    <mergeCell ref="B49:B50"/>
    <mergeCell ref="C57:C58"/>
    <mergeCell ref="A53:A54"/>
    <mergeCell ref="A49:A50"/>
    <mergeCell ref="C49:C50"/>
    <mergeCell ref="A47:A48"/>
    <mergeCell ref="B47:B48"/>
    <mergeCell ref="C47:C48"/>
    <mergeCell ref="B45:B46"/>
    <mergeCell ref="C45:C46"/>
    <mergeCell ref="A45:A46"/>
    <mergeCell ref="B53:B54"/>
    <mergeCell ref="C53:C54"/>
    <mergeCell ref="A61:A62"/>
    <mergeCell ref="B61:B62"/>
    <mergeCell ref="C61:C62"/>
    <mergeCell ref="A59:A60"/>
    <mergeCell ref="B59:B60"/>
    <mergeCell ref="C59:C60"/>
    <mergeCell ref="A56:E56"/>
    <mergeCell ref="C39:C40"/>
    <mergeCell ref="D31:D32"/>
    <mergeCell ref="E41:E42"/>
    <mergeCell ref="E25:E26"/>
    <mergeCell ref="A41:A42"/>
    <mergeCell ref="B41:B42"/>
    <mergeCell ref="A25:A26"/>
    <mergeCell ref="C31:C32"/>
    <mergeCell ref="A31:A32"/>
    <mergeCell ref="C41:C42"/>
    <mergeCell ref="E61:E62"/>
    <mergeCell ref="E45:E46"/>
    <mergeCell ref="E47:E48"/>
    <mergeCell ref="E49:E50"/>
    <mergeCell ref="E53:E54"/>
    <mergeCell ref="E57:E58"/>
    <mergeCell ref="E59:E60"/>
    <mergeCell ref="D33:D34"/>
    <mergeCell ref="D59:D60"/>
    <mergeCell ref="A10:E10"/>
    <mergeCell ref="A2:E2"/>
    <mergeCell ref="A1:E1"/>
    <mergeCell ref="A3:E3"/>
    <mergeCell ref="A11:A12"/>
    <mergeCell ref="B11:B12"/>
    <mergeCell ref="C11:C12"/>
    <mergeCell ref="D11:D12"/>
    <mergeCell ref="E11:E12"/>
    <mergeCell ref="B29:B30"/>
    <mergeCell ref="C29:C30"/>
    <mergeCell ref="D29:D30"/>
    <mergeCell ref="E29:E30"/>
    <mergeCell ref="A27:A28"/>
    <mergeCell ref="B27:B28"/>
    <mergeCell ref="C27:C28"/>
    <mergeCell ref="D27:D28"/>
    <mergeCell ref="E27:E28"/>
    <mergeCell ref="D57:D58"/>
    <mergeCell ref="D47:D48"/>
    <mergeCell ref="D49:D50"/>
    <mergeCell ref="D53:D54"/>
    <mergeCell ref="D45:D46"/>
    <mergeCell ref="D39:D40"/>
    <mergeCell ref="E31:E32"/>
    <mergeCell ref="E35:E36"/>
    <mergeCell ref="E43:E44"/>
    <mergeCell ref="E39:E40"/>
    <mergeCell ref="A38:E38"/>
    <mergeCell ref="A51:A52"/>
    <mergeCell ref="B51:B52"/>
    <mergeCell ref="C51:C52"/>
    <mergeCell ref="D51:D52"/>
    <mergeCell ref="E51:E52"/>
    <mergeCell ref="B35:B36"/>
    <mergeCell ref="D35:D36"/>
    <mergeCell ref="D43:D44"/>
    <mergeCell ref="D41:D42"/>
    <mergeCell ref="B31:B32"/>
    <mergeCell ref="B43:B44"/>
    <mergeCell ref="C43:C44"/>
    <mergeCell ref="C35:C36"/>
    <mergeCell ref="A33:A34"/>
    <mergeCell ref="B33:B34"/>
    <mergeCell ref="C33:C34"/>
    <mergeCell ref="A13:A14"/>
    <mergeCell ref="B13:B14"/>
    <mergeCell ref="C13:C14"/>
    <mergeCell ref="D13:D14"/>
    <mergeCell ref="E13:E14"/>
    <mergeCell ref="A15:A16"/>
    <mergeCell ref="B15:B16"/>
    <mergeCell ref="C15:C16"/>
    <mergeCell ref="D15:D16"/>
    <mergeCell ref="E15:E16"/>
    <mergeCell ref="A17:A18"/>
    <mergeCell ref="B17:B18"/>
    <mergeCell ref="C17:C18"/>
    <mergeCell ref="D17:D18"/>
    <mergeCell ref="E17:E18"/>
    <mergeCell ref="A19:A20"/>
    <mergeCell ref="A24:E24"/>
    <mergeCell ref="B25:B26"/>
    <mergeCell ref="C25:C26"/>
    <mergeCell ref="D25:D26"/>
    <mergeCell ref="A29:A30"/>
    <mergeCell ref="B19:B20"/>
    <mergeCell ref="C19:C20"/>
    <mergeCell ref="D19:D20"/>
    <mergeCell ref="E19:E20"/>
    <mergeCell ref="A21:A22"/>
    <mergeCell ref="B21:B22"/>
    <mergeCell ref="C21:C22"/>
    <mergeCell ref="D21:D22"/>
    <mergeCell ref="E21:E22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 alignWithMargins="0">
    <oddHeader xml:space="preserve">&amp;LAnnexe 1A à l'Acte d'Engagement - Ménage 2026 
Lot 2 - Site du Magneraud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E26"/>
  <sheetViews>
    <sheetView zoomScaleNormal="100" zoomScaleSheetLayoutView="91" workbookViewId="0">
      <selection activeCell="G22" sqref="G22"/>
    </sheetView>
  </sheetViews>
  <sheetFormatPr baseColWidth="10" defaultColWidth="11.42578125" defaultRowHeight="12" x14ac:dyDescent="0.2"/>
  <cols>
    <col min="1" max="1" width="28.7109375" style="1" customWidth="1"/>
    <col min="2" max="2" width="6.42578125" style="2" customWidth="1"/>
    <col min="3" max="3" width="9.140625" style="2" customWidth="1"/>
    <col min="4" max="4" width="22.7109375" style="1" customWidth="1"/>
    <col min="5" max="5" width="17.7109375" style="6" customWidth="1"/>
    <col min="6" max="16384" width="11.42578125" style="3"/>
  </cols>
  <sheetData>
    <row r="1" spans="1:5" ht="15.75" x14ac:dyDescent="0.25">
      <c r="A1" s="146" t="s">
        <v>115</v>
      </c>
      <c r="B1" s="146"/>
      <c r="C1" s="146"/>
      <c r="D1" s="146"/>
      <c r="E1" s="146"/>
    </row>
    <row r="2" spans="1:5" ht="18" customHeight="1" x14ac:dyDescent="0.25">
      <c r="A2" s="145" t="s">
        <v>128</v>
      </c>
      <c r="B2" s="145"/>
      <c r="C2" s="145"/>
      <c r="D2" s="145"/>
      <c r="E2" s="145"/>
    </row>
    <row r="3" spans="1:5" ht="15.75" x14ac:dyDescent="0.2">
      <c r="A3" s="121" t="s">
        <v>40</v>
      </c>
      <c r="B3" s="121"/>
      <c r="C3" s="121"/>
      <c r="D3" s="121"/>
      <c r="E3" s="121"/>
    </row>
    <row r="4" spans="1:5" ht="10.5" customHeight="1" thickBot="1" x14ac:dyDescent="0.25">
      <c r="A4" s="4"/>
      <c r="B4" s="5"/>
    </row>
    <row r="5" spans="1:5" s="7" customFormat="1" ht="25.5" thickTop="1" thickBot="1" x14ac:dyDescent="0.25">
      <c r="A5" s="71" t="s">
        <v>0</v>
      </c>
      <c r="B5" s="71" t="s">
        <v>1</v>
      </c>
      <c r="C5" s="71" t="s">
        <v>2</v>
      </c>
      <c r="D5" s="71" t="s">
        <v>18</v>
      </c>
      <c r="E5" s="72" t="s">
        <v>62</v>
      </c>
    </row>
    <row r="6" spans="1:5" ht="12.75" thickTop="1" x14ac:dyDescent="0.2">
      <c r="A6" s="114" t="s">
        <v>72</v>
      </c>
      <c r="B6" s="116" t="s">
        <v>4</v>
      </c>
      <c r="C6" s="112">
        <v>12</v>
      </c>
      <c r="D6" s="133" t="s">
        <v>149</v>
      </c>
      <c r="E6" s="101"/>
    </row>
    <row r="7" spans="1:5" ht="12.75" customHeight="1" thickBot="1" x14ac:dyDescent="0.25">
      <c r="A7" s="115"/>
      <c r="B7" s="117"/>
      <c r="C7" s="113"/>
      <c r="D7" s="134"/>
      <c r="E7" s="105"/>
    </row>
    <row r="8" spans="1:5" ht="12.75" thickTop="1" x14ac:dyDescent="0.2">
      <c r="A8" s="114" t="s">
        <v>73</v>
      </c>
      <c r="B8" s="116" t="s">
        <v>4</v>
      </c>
      <c r="C8" s="112">
        <v>24</v>
      </c>
      <c r="D8" s="116" t="s">
        <v>149</v>
      </c>
      <c r="E8" s="101"/>
    </row>
    <row r="9" spans="1:5" ht="12.75" thickBot="1" x14ac:dyDescent="0.25">
      <c r="A9" s="115"/>
      <c r="B9" s="117"/>
      <c r="C9" s="113"/>
      <c r="D9" s="117"/>
      <c r="E9" s="105"/>
    </row>
    <row r="10" spans="1:5" ht="12.75" thickTop="1" x14ac:dyDescent="0.2">
      <c r="A10" s="114" t="s">
        <v>74</v>
      </c>
      <c r="B10" s="116" t="s">
        <v>4</v>
      </c>
      <c r="C10" s="112">
        <v>44</v>
      </c>
      <c r="D10" s="116" t="s">
        <v>149</v>
      </c>
      <c r="E10" s="101"/>
    </row>
    <row r="11" spans="1:5" ht="12.75" thickBot="1" x14ac:dyDescent="0.25">
      <c r="A11" s="115"/>
      <c r="B11" s="117"/>
      <c r="C11" s="113"/>
      <c r="D11" s="117"/>
      <c r="E11" s="105"/>
    </row>
    <row r="12" spans="1:5" ht="12.75" thickTop="1" x14ac:dyDescent="0.2">
      <c r="A12" s="114" t="s">
        <v>15</v>
      </c>
      <c r="B12" s="116" t="s">
        <v>8</v>
      </c>
      <c r="C12" s="112">
        <v>2</v>
      </c>
      <c r="D12" s="116" t="s">
        <v>156</v>
      </c>
      <c r="E12" s="101"/>
    </row>
    <row r="13" spans="1:5" ht="12.75" thickBot="1" x14ac:dyDescent="0.25">
      <c r="A13" s="115"/>
      <c r="B13" s="117"/>
      <c r="C13" s="113"/>
      <c r="D13" s="117"/>
      <c r="E13" s="102"/>
    </row>
    <row r="14" spans="1:5" ht="12.75" thickTop="1" x14ac:dyDescent="0.2">
      <c r="A14" s="114" t="s">
        <v>14</v>
      </c>
      <c r="B14" s="116" t="s">
        <v>8</v>
      </c>
      <c r="C14" s="112">
        <v>16</v>
      </c>
      <c r="D14" s="116" t="s">
        <v>156</v>
      </c>
      <c r="E14" s="101"/>
    </row>
    <row r="15" spans="1:5" ht="12.75" thickBot="1" x14ac:dyDescent="0.25">
      <c r="A15" s="115"/>
      <c r="B15" s="117"/>
      <c r="C15" s="113"/>
      <c r="D15" s="117"/>
      <c r="E15" s="102"/>
    </row>
    <row r="16" spans="1:5" ht="12.75" thickTop="1" x14ac:dyDescent="0.2">
      <c r="A16" s="114" t="s">
        <v>16</v>
      </c>
      <c r="B16" s="116" t="s">
        <v>8</v>
      </c>
      <c r="C16" s="112">
        <v>29</v>
      </c>
      <c r="D16" s="116" t="s">
        <v>156</v>
      </c>
      <c r="E16" s="101"/>
    </row>
    <row r="17" spans="1:5" ht="12.75" thickBot="1" x14ac:dyDescent="0.25">
      <c r="A17" s="115"/>
      <c r="B17" s="117"/>
      <c r="C17" s="113"/>
      <c r="D17" s="117"/>
      <c r="E17" s="102"/>
    </row>
    <row r="18" spans="1:5" ht="12.75" thickTop="1" x14ac:dyDescent="0.2">
      <c r="A18" s="114" t="s">
        <v>17</v>
      </c>
      <c r="B18" s="116" t="s">
        <v>8</v>
      </c>
      <c r="C18" s="112">
        <v>4</v>
      </c>
      <c r="D18" s="116" t="s">
        <v>156</v>
      </c>
      <c r="E18" s="101"/>
    </row>
    <row r="19" spans="1:5" ht="12.75" thickBot="1" x14ac:dyDescent="0.25">
      <c r="A19" s="115"/>
      <c r="B19" s="117"/>
      <c r="C19" s="113"/>
      <c r="D19" s="117"/>
      <c r="E19" s="102"/>
    </row>
    <row r="20" spans="1:5" ht="12.75" thickTop="1" x14ac:dyDescent="0.2">
      <c r="A20" s="114" t="s">
        <v>75</v>
      </c>
      <c r="B20" s="116" t="s">
        <v>8</v>
      </c>
      <c r="C20" s="112">
        <v>28</v>
      </c>
      <c r="D20" s="116" t="s">
        <v>156</v>
      </c>
      <c r="E20" s="101"/>
    </row>
    <row r="21" spans="1:5" ht="12.75" thickBot="1" x14ac:dyDescent="0.25">
      <c r="A21" s="115"/>
      <c r="B21" s="117"/>
      <c r="C21" s="113"/>
      <c r="D21" s="117"/>
      <c r="E21" s="102"/>
    </row>
    <row r="22" spans="1:5" s="15" customFormat="1" ht="13.5" thickTop="1" thickBot="1" x14ac:dyDescent="0.25">
      <c r="A22" s="176" t="s">
        <v>28</v>
      </c>
      <c r="B22" s="177" t="s">
        <v>4</v>
      </c>
      <c r="C22" s="178">
        <v>34</v>
      </c>
      <c r="D22" s="133" t="s">
        <v>149</v>
      </c>
      <c r="E22" s="101"/>
    </row>
    <row r="23" spans="1:5" s="15" customFormat="1" ht="13.5" customHeight="1" thickTop="1" thickBot="1" x14ac:dyDescent="0.25">
      <c r="A23" s="176"/>
      <c r="B23" s="177"/>
      <c r="C23" s="178"/>
      <c r="D23" s="179"/>
      <c r="E23" s="141"/>
    </row>
    <row r="24" spans="1:5" s="15" customFormat="1" ht="12.75" thickTop="1" x14ac:dyDescent="0.2">
      <c r="A24" s="82"/>
      <c r="B24" s="83"/>
      <c r="C24" s="37"/>
      <c r="D24" s="84"/>
      <c r="E24" s="85"/>
    </row>
    <row r="25" spans="1:5" ht="12.75" customHeight="1" thickBot="1" x14ac:dyDescent="0.25">
      <c r="A25" s="67"/>
      <c r="B25" s="68"/>
      <c r="C25" s="68"/>
      <c r="D25" s="69" t="s">
        <v>5</v>
      </c>
      <c r="E25" s="73">
        <f>SUMIF(D6:D23,"Sous-total",E6:E23)</f>
        <v>0</v>
      </c>
    </row>
    <row r="26" spans="1:5" ht="12.75" thickTop="1" x14ac:dyDescent="0.2"/>
  </sheetData>
  <mergeCells count="48">
    <mergeCell ref="B8:B9"/>
    <mergeCell ref="C8:C9"/>
    <mergeCell ref="D6:D7"/>
    <mergeCell ref="E6:E7"/>
    <mergeCell ref="A8:A9"/>
    <mergeCell ref="A22:A23"/>
    <mergeCell ref="B22:B23"/>
    <mergeCell ref="C22:C23"/>
    <mergeCell ref="D22:D23"/>
    <mergeCell ref="D20:D21"/>
    <mergeCell ref="A20:A21"/>
    <mergeCell ref="B20:B21"/>
    <mergeCell ref="C20:C21"/>
    <mergeCell ref="D18:D19"/>
    <mergeCell ref="A18:A19"/>
    <mergeCell ref="B18:B19"/>
    <mergeCell ref="A10:A11"/>
    <mergeCell ref="B10:B11"/>
    <mergeCell ref="C10:C11"/>
    <mergeCell ref="A12:A13"/>
    <mergeCell ref="B12:B13"/>
    <mergeCell ref="B14:B15"/>
    <mergeCell ref="C14:C15"/>
    <mergeCell ref="A16:A17"/>
    <mergeCell ref="B16:B17"/>
    <mergeCell ref="C16:C17"/>
    <mergeCell ref="A2:E2"/>
    <mergeCell ref="A3:E3"/>
    <mergeCell ref="A1:E1"/>
    <mergeCell ref="D8:D9"/>
    <mergeCell ref="C18:C19"/>
    <mergeCell ref="D16:D17"/>
    <mergeCell ref="D14:D15"/>
    <mergeCell ref="D12:D13"/>
    <mergeCell ref="D10:D11"/>
    <mergeCell ref="C12:C13"/>
    <mergeCell ref="A14:A15"/>
    <mergeCell ref="E8:E9"/>
    <mergeCell ref="E10:E11"/>
    <mergeCell ref="B6:B7"/>
    <mergeCell ref="C6:C7"/>
    <mergeCell ref="A6:A7"/>
    <mergeCell ref="E22:E23"/>
    <mergeCell ref="E20:E21"/>
    <mergeCell ref="E18:E19"/>
    <mergeCell ref="E16:E17"/>
    <mergeCell ref="E12:E13"/>
    <mergeCell ref="E14:E15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Header xml:space="preserve">&amp;LAnnexe 1A à l'Acte d'Engagement - Ménage 2026 
Lot 2 - Site du Magneraud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E86"/>
  <sheetViews>
    <sheetView topLeftCell="A9" zoomScaleNormal="100" zoomScaleSheetLayoutView="91" workbookViewId="0">
      <selection activeCell="D39" sqref="D39:D40"/>
    </sheetView>
  </sheetViews>
  <sheetFormatPr baseColWidth="10" defaultColWidth="11.42578125" defaultRowHeight="12" x14ac:dyDescent="0.2"/>
  <cols>
    <col min="1" max="1" width="30.7109375" style="1" customWidth="1"/>
    <col min="2" max="2" width="6.42578125" style="2" customWidth="1"/>
    <col min="3" max="3" width="9.140625" style="2" customWidth="1"/>
    <col min="4" max="4" width="20.5703125" style="1" customWidth="1"/>
    <col min="5" max="5" width="17.7109375" style="6" customWidth="1"/>
    <col min="6" max="16384" width="11.42578125" style="3"/>
  </cols>
  <sheetData>
    <row r="1" spans="1:5" ht="15.75" x14ac:dyDescent="0.25">
      <c r="A1" s="146" t="s">
        <v>115</v>
      </c>
      <c r="B1" s="146"/>
      <c r="C1" s="146"/>
      <c r="D1" s="146"/>
      <c r="E1" s="146"/>
    </row>
    <row r="2" spans="1:5" ht="15.75" x14ac:dyDescent="0.25">
      <c r="A2" s="145" t="s">
        <v>129</v>
      </c>
      <c r="B2" s="145"/>
      <c r="C2" s="145"/>
      <c r="D2" s="145"/>
      <c r="E2" s="181"/>
    </row>
    <row r="3" spans="1:5" ht="15.75" customHeight="1" x14ac:dyDescent="0.2">
      <c r="A3" s="121" t="s">
        <v>38</v>
      </c>
      <c r="B3" s="121"/>
      <c r="C3" s="121"/>
      <c r="D3" s="121"/>
      <c r="E3" s="182"/>
    </row>
    <row r="4" spans="1:5" ht="15" customHeight="1" thickBot="1" x14ac:dyDescent="0.25">
      <c r="A4" s="4"/>
      <c r="B4" s="5"/>
    </row>
    <row r="5" spans="1:5" s="7" customFormat="1" ht="25.5" thickTop="1" thickBot="1" x14ac:dyDescent="0.25">
      <c r="A5" s="71" t="s">
        <v>0</v>
      </c>
      <c r="B5" s="71" t="s">
        <v>1</v>
      </c>
      <c r="C5" s="71" t="s">
        <v>2</v>
      </c>
      <c r="D5" s="71" t="s">
        <v>18</v>
      </c>
      <c r="E5" s="72" t="s">
        <v>62</v>
      </c>
    </row>
    <row r="6" spans="1:5" ht="14.25" customHeight="1" thickTop="1" thickBot="1" x14ac:dyDescent="0.25">
      <c r="A6" s="106" t="s">
        <v>12</v>
      </c>
      <c r="B6" s="107"/>
      <c r="C6" s="107"/>
      <c r="D6" s="107"/>
      <c r="E6" s="107"/>
    </row>
    <row r="7" spans="1:5" ht="14.25" customHeight="1" thickTop="1" x14ac:dyDescent="0.2">
      <c r="A7" s="131" t="s">
        <v>141</v>
      </c>
      <c r="B7" s="116" t="s">
        <v>7</v>
      </c>
      <c r="C7" s="112">
        <v>12</v>
      </c>
      <c r="D7" s="116" t="s">
        <v>20</v>
      </c>
      <c r="E7" s="101"/>
    </row>
    <row r="8" spans="1:5" ht="14.25" customHeight="1" thickBot="1" x14ac:dyDescent="0.25">
      <c r="A8" s="132"/>
      <c r="B8" s="117"/>
      <c r="C8" s="113"/>
      <c r="D8" s="117"/>
      <c r="E8" s="105"/>
    </row>
    <row r="9" spans="1:5" ht="14.25" customHeight="1" thickTop="1" x14ac:dyDescent="0.2">
      <c r="A9" s="150" t="s">
        <v>142</v>
      </c>
      <c r="B9" s="116" t="s">
        <v>7</v>
      </c>
      <c r="C9" s="127">
        <v>12</v>
      </c>
      <c r="D9" s="116" t="s">
        <v>20</v>
      </c>
      <c r="E9" s="101"/>
    </row>
    <row r="10" spans="1:5" ht="14.25" customHeight="1" thickBot="1" x14ac:dyDescent="0.25">
      <c r="A10" s="173"/>
      <c r="B10" s="117"/>
      <c r="C10" s="154"/>
      <c r="D10" s="117"/>
      <c r="E10" s="105"/>
    </row>
    <row r="11" spans="1:5" ht="14.25" customHeight="1" thickTop="1" x14ac:dyDescent="0.2">
      <c r="A11" s="131" t="s">
        <v>143</v>
      </c>
      <c r="B11" s="116" t="s">
        <v>7</v>
      </c>
      <c r="C11" s="112">
        <v>12</v>
      </c>
      <c r="D11" s="116" t="s">
        <v>20</v>
      </c>
      <c r="E11" s="101"/>
    </row>
    <row r="12" spans="1:5" ht="14.25" customHeight="1" thickBot="1" x14ac:dyDescent="0.25">
      <c r="A12" s="132"/>
      <c r="B12" s="117"/>
      <c r="C12" s="113"/>
      <c r="D12" s="117"/>
      <c r="E12" s="105"/>
    </row>
    <row r="13" spans="1:5" ht="14.25" customHeight="1" thickTop="1" x14ac:dyDescent="0.2">
      <c r="A13" s="114" t="s">
        <v>76</v>
      </c>
      <c r="B13" s="116" t="s">
        <v>8</v>
      </c>
      <c r="C13" s="112">
        <v>15</v>
      </c>
      <c r="D13" s="116" t="s">
        <v>20</v>
      </c>
      <c r="E13" s="101"/>
    </row>
    <row r="14" spans="1:5" ht="14.25" customHeight="1" thickBot="1" x14ac:dyDescent="0.25">
      <c r="A14" s="115"/>
      <c r="B14" s="117"/>
      <c r="C14" s="113"/>
      <c r="D14" s="117"/>
      <c r="E14" s="102"/>
    </row>
    <row r="15" spans="1:5" ht="14.25" customHeight="1" thickTop="1" x14ac:dyDescent="0.2">
      <c r="A15" s="114" t="s">
        <v>77</v>
      </c>
      <c r="B15" s="116" t="s">
        <v>8</v>
      </c>
      <c r="C15" s="112">
        <v>30</v>
      </c>
      <c r="D15" s="116" t="s">
        <v>20</v>
      </c>
      <c r="E15" s="101"/>
    </row>
    <row r="16" spans="1:5" ht="14.25" customHeight="1" thickBot="1" x14ac:dyDescent="0.25">
      <c r="A16" s="180"/>
      <c r="B16" s="117"/>
      <c r="C16" s="113"/>
      <c r="D16" s="117"/>
      <c r="E16" s="102"/>
    </row>
    <row r="17" spans="1:5" ht="14.25" customHeight="1" thickTop="1" x14ac:dyDescent="0.2">
      <c r="A17" s="114" t="s">
        <v>78</v>
      </c>
      <c r="B17" s="116" t="s">
        <v>8</v>
      </c>
      <c r="C17" s="112">
        <v>30</v>
      </c>
      <c r="D17" s="116" t="s">
        <v>20</v>
      </c>
      <c r="E17" s="101"/>
    </row>
    <row r="18" spans="1:5" ht="14.25" customHeight="1" thickBot="1" x14ac:dyDescent="0.25">
      <c r="A18" s="115"/>
      <c r="B18" s="117"/>
      <c r="C18" s="113"/>
      <c r="D18" s="117"/>
      <c r="E18" s="102"/>
    </row>
    <row r="19" spans="1:5" ht="14.25" customHeight="1" thickTop="1" x14ac:dyDescent="0.2">
      <c r="A19" s="114" t="s">
        <v>79</v>
      </c>
      <c r="B19" s="116" t="s">
        <v>8</v>
      </c>
      <c r="C19" s="112">
        <v>30</v>
      </c>
      <c r="D19" s="116" t="s">
        <v>20</v>
      </c>
      <c r="E19" s="101"/>
    </row>
    <row r="20" spans="1:5" ht="14.25" customHeight="1" thickBot="1" x14ac:dyDescent="0.25">
      <c r="A20" s="180"/>
      <c r="B20" s="117"/>
      <c r="C20" s="113"/>
      <c r="D20" s="117"/>
      <c r="E20" s="102"/>
    </row>
    <row r="21" spans="1:5" ht="14.25" customHeight="1" thickTop="1" x14ac:dyDescent="0.2">
      <c r="A21" s="114" t="s">
        <v>80</v>
      </c>
      <c r="B21" s="116" t="s">
        <v>7</v>
      </c>
      <c r="C21" s="112">
        <v>12</v>
      </c>
      <c r="D21" s="116" t="s">
        <v>20</v>
      </c>
      <c r="E21" s="101"/>
    </row>
    <row r="22" spans="1:5" ht="14.25" customHeight="1" x14ac:dyDescent="0.2">
      <c r="A22" s="115"/>
      <c r="B22" s="117"/>
      <c r="C22" s="113"/>
      <c r="D22" s="117"/>
      <c r="E22" s="105"/>
    </row>
    <row r="23" spans="1:5" ht="14.25" customHeight="1" thickBot="1" x14ac:dyDescent="0.25">
      <c r="A23" s="67"/>
      <c r="B23" s="68"/>
      <c r="C23" s="68"/>
      <c r="D23" s="69" t="s">
        <v>68</v>
      </c>
      <c r="E23" s="73">
        <f>SUM(E7:E22)</f>
        <v>0</v>
      </c>
    </row>
    <row r="24" spans="1:5" ht="14.25" customHeight="1" thickTop="1" thickBot="1" x14ac:dyDescent="0.25">
      <c r="A24" s="106" t="s">
        <v>21</v>
      </c>
      <c r="B24" s="107"/>
      <c r="C24" s="107"/>
      <c r="D24" s="107"/>
      <c r="E24" s="107"/>
    </row>
    <row r="25" spans="1:5" ht="14.25" customHeight="1" thickTop="1" x14ac:dyDescent="0.2">
      <c r="A25" s="114" t="s">
        <v>26</v>
      </c>
      <c r="B25" s="116" t="s">
        <v>7</v>
      </c>
      <c r="C25" s="112">
        <v>12</v>
      </c>
      <c r="D25" s="116" t="s">
        <v>20</v>
      </c>
      <c r="E25" s="101"/>
    </row>
    <row r="26" spans="1:5" ht="14.25" customHeight="1" thickBot="1" x14ac:dyDescent="0.25">
      <c r="A26" s="115"/>
      <c r="B26" s="117"/>
      <c r="C26" s="113"/>
      <c r="D26" s="117"/>
      <c r="E26" s="105"/>
    </row>
    <row r="27" spans="1:5" ht="14.25" customHeight="1" thickTop="1" x14ac:dyDescent="0.2">
      <c r="A27" s="131" t="s">
        <v>113</v>
      </c>
      <c r="B27" s="116" t="s">
        <v>7</v>
      </c>
      <c r="C27" s="112">
        <v>12</v>
      </c>
      <c r="D27" s="116" t="s">
        <v>20</v>
      </c>
      <c r="E27" s="101"/>
    </row>
    <row r="28" spans="1:5" ht="14.25" customHeight="1" thickBot="1" x14ac:dyDescent="0.25">
      <c r="A28" s="132"/>
      <c r="B28" s="117"/>
      <c r="C28" s="113"/>
      <c r="D28" s="117"/>
      <c r="E28" s="105"/>
    </row>
    <row r="29" spans="1:5" ht="14.25" customHeight="1" thickTop="1" x14ac:dyDescent="0.2">
      <c r="A29" s="114" t="s">
        <v>81</v>
      </c>
      <c r="B29" s="116" t="s">
        <v>8</v>
      </c>
      <c r="C29" s="112">
        <v>41</v>
      </c>
      <c r="D29" s="116" t="s">
        <v>20</v>
      </c>
      <c r="E29" s="101"/>
    </row>
    <row r="30" spans="1:5" ht="14.25" customHeight="1" thickBot="1" x14ac:dyDescent="0.25">
      <c r="A30" s="115"/>
      <c r="B30" s="117"/>
      <c r="C30" s="113"/>
      <c r="D30" s="117"/>
      <c r="E30" s="102"/>
    </row>
    <row r="31" spans="1:5" ht="14.25" customHeight="1" thickTop="1" x14ac:dyDescent="0.2">
      <c r="A31" s="114" t="s">
        <v>27</v>
      </c>
      <c r="B31" s="116" t="s">
        <v>8</v>
      </c>
      <c r="C31" s="112">
        <v>10</v>
      </c>
      <c r="D31" s="116" t="s">
        <v>20</v>
      </c>
      <c r="E31" s="101"/>
    </row>
    <row r="32" spans="1:5" ht="14.25" customHeight="1" x14ac:dyDescent="0.2">
      <c r="A32" s="180"/>
      <c r="B32" s="117"/>
      <c r="C32" s="113"/>
      <c r="D32" s="117"/>
      <c r="E32" s="102"/>
    </row>
    <row r="33" spans="1:5" ht="14.25" customHeight="1" thickBot="1" x14ac:dyDescent="0.25">
      <c r="A33" s="67"/>
      <c r="B33" s="68"/>
      <c r="C33" s="68"/>
      <c r="D33" s="69" t="s">
        <v>82</v>
      </c>
      <c r="E33" s="73">
        <f>SUM(E25:E32)</f>
        <v>0</v>
      </c>
    </row>
    <row r="34" spans="1:5" ht="14.25" customHeight="1" thickTop="1" thickBot="1" x14ac:dyDescent="0.25">
      <c r="A34" s="106" t="s">
        <v>83</v>
      </c>
      <c r="B34" s="107"/>
      <c r="C34" s="107"/>
      <c r="D34" s="107"/>
      <c r="E34" s="107"/>
    </row>
    <row r="35" spans="1:5" ht="14.25" customHeight="1" thickTop="1" x14ac:dyDescent="0.2">
      <c r="A35" s="114" t="s">
        <v>54</v>
      </c>
      <c r="B35" s="116" t="s">
        <v>8</v>
      </c>
      <c r="C35" s="112">
        <v>5</v>
      </c>
      <c r="D35" s="116" t="s">
        <v>156</v>
      </c>
      <c r="E35" s="101"/>
    </row>
    <row r="36" spans="1:5" ht="14.25" customHeight="1" thickBot="1" x14ac:dyDescent="0.25">
      <c r="A36" s="115"/>
      <c r="B36" s="117"/>
      <c r="C36" s="113"/>
      <c r="D36" s="117"/>
      <c r="E36" s="102"/>
    </row>
    <row r="37" spans="1:5" ht="12.75" thickTop="1" x14ac:dyDescent="0.2">
      <c r="A37" s="114" t="s">
        <v>84</v>
      </c>
      <c r="B37" s="116" t="s">
        <v>8</v>
      </c>
      <c r="C37" s="112">
        <v>15</v>
      </c>
      <c r="D37" s="116" t="s">
        <v>20</v>
      </c>
      <c r="E37" s="101"/>
    </row>
    <row r="38" spans="1:5" ht="12.75" thickBot="1" x14ac:dyDescent="0.25">
      <c r="A38" s="115"/>
      <c r="B38" s="117"/>
      <c r="C38" s="113"/>
      <c r="D38" s="117"/>
      <c r="E38" s="102"/>
    </row>
    <row r="39" spans="1:5" s="15" customFormat="1" ht="12.75" thickTop="1" x14ac:dyDescent="0.2">
      <c r="A39" s="114" t="s">
        <v>28</v>
      </c>
      <c r="B39" s="116" t="s">
        <v>8</v>
      </c>
      <c r="C39" s="112">
        <v>28</v>
      </c>
      <c r="D39" s="116" t="s">
        <v>156</v>
      </c>
      <c r="E39" s="101"/>
    </row>
    <row r="40" spans="1:5" x14ac:dyDescent="0.2">
      <c r="A40" s="180"/>
      <c r="B40" s="117"/>
      <c r="C40" s="113"/>
      <c r="D40" s="117"/>
      <c r="E40" s="102"/>
    </row>
    <row r="41" spans="1:5" ht="14.25" customHeight="1" thickBot="1" x14ac:dyDescent="0.25">
      <c r="A41" s="67"/>
      <c r="B41" s="68"/>
      <c r="C41" s="68"/>
      <c r="D41" s="69" t="s">
        <v>85</v>
      </c>
      <c r="E41" s="73">
        <f>SUM(E35:E40)</f>
        <v>0</v>
      </c>
    </row>
    <row r="42" spans="1:5" ht="12.75" thickTop="1" x14ac:dyDescent="0.2">
      <c r="A42" s="16"/>
      <c r="E42" s="26"/>
    </row>
    <row r="43" spans="1:5" ht="12.75" customHeight="1" thickBot="1" x14ac:dyDescent="0.25">
      <c r="A43" s="86"/>
      <c r="B43" s="68"/>
      <c r="C43" s="68"/>
      <c r="D43" s="69" t="s">
        <v>5</v>
      </c>
      <c r="E43" s="87">
        <f>E23+E33+E41</f>
        <v>0</v>
      </c>
    </row>
    <row r="44" spans="1:5" ht="12.75" thickTop="1" x14ac:dyDescent="0.2">
      <c r="A44" s="3"/>
      <c r="B44" s="3"/>
      <c r="C44" s="3"/>
      <c r="D44" s="3"/>
      <c r="E44" s="3"/>
    </row>
    <row r="45" spans="1:5" x14ac:dyDescent="0.2">
      <c r="A45" s="3"/>
      <c r="B45" s="3"/>
      <c r="C45" s="3"/>
      <c r="D45" s="3"/>
      <c r="E45" s="3"/>
    </row>
    <row r="46" spans="1:5" x14ac:dyDescent="0.2">
      <c r="A46" s="3"/>
      <c r="B46" s="3"/>
      <c r="C46" s="3"/>
      <c r="D46" s="3"/>
      <c r="E46" s="3"/>
    </row>
    <row r="47" spans="1:5" s="15" customFormat="1" x14ac:dyDescent="0.2"/>
    <row r="48" spans="1:5" x14ac:dyDescent="0.2">
      <c r="A48" s="3"/>
      <c r="B48" s="3"/>
      <c r="C48" s="3"/>
      <c r="D48" s="3"/>
      <c r="E48" s="3"/>
    </row>
    <row r="49" spans="1:5" x14ac:dyDescent="0.2">
      <c r="A49" s="3"/>
      <c r="B49" s="3"/>
      <c r="C49" s="3"/>
      <c r="D49" s="3"/>
      <c r="E49" s="3"/>
    </row>
    <row r="50" spans="1:5" x14ac:dyDescent="0.2">
      <c r="A50" s="3"/>
      <c r="B50" s="3"/>
      <c r="C50" s="3"/>
      <c r="D50" s="3"/>
      <c r="E50" s="3"/>
    </row>
    <row r="51" spans="1:5" s="15" customFormat="1" x14ac:dyDescent="0.2"/>
    <row r="52" spans="1:5" x14ac:dyDescent="0.2">
      <c r="A52" s="3"/>
      <c r="B52" s="3"/>
      <c r="C52" s="3"/>
      <c r="D52" s="3"/>
      <c r="E52" s="3"/>
    </row>
    <row r="53" spans="1:5" x14ac:dyDescent="0.2">
      <c r="A53" s="3"/>
      <c r="B53" s="3"/>
      <c r="C53" s="3"/>
      <c r="D53" s="3"/>
      <c r="E53" s="3"/>
    </row>
    <row r="54" spans="1:5" x14ac:dyDescent="0.2">
      <c r="A54" s="3"/>
      <c r="B54" s="3"/>
      <c r="C54" s="3"/>
      <c r="D54" s="3"/>
      <c r="E54" s="3"/>
    </row>
    <row r="55" spans="1:5" s="15" customFormat="1" x14ac:dyDescent="0.2"/>
    <row r="56" spans="1:5" x14ac:dyDescent="0.2">
      <c r="A56" s="3"/>
      <c r="B56" s="3"/>
      <c r="C56" s="3"/>
      <c r="D56" s="3"/>
      <c r="E56" s="3"/>
    </row>
    <row r="57" spans="1:5" x14ac:dyDescent="0.2">
      <c r="A57" s="3"/>
      <c r="B57" s="3"/>
      <c r="C57" s="3"/>
      <c r="D57" s="3"/>
      <c r="E57" s="3"/>
    </row>
    <row r="58" spans="1:5" s="15" customFormat="1" x14ac:dyDescent="0.2"/>
    <row r="59" spans="1:5" x14ac:dyDescent="0.2">
      <c r="A59" s="3"/>
      <c r="B59" s="3"/>
      <c r="C59" s="3"/>
      <c r="D59" s="3"/>
      <c r="E59" s="3"/>
    </row>
    <row r="60" spans="1:5" s="15" customFormat="1" x14ac:dyDescent="0.2"/>
    <row r="61" spans="1:5" s="15" customFormat="1" x14ac:dyDescent="0.2"/>
    <row r="62" spans="1:5" x14ac:dyDescent="0.2">
      <c r="A62" s="3"/>
      <c r="B62" s="3"/>
      <c r="C62" s="3"/>
      <c r="D62" s="3"/>
      <c r="E62" s="3"/>
    </row>
    <row r="63" spans="1:5" x14ac:dyDescent="0.2">
      <c r="A63" s="3"/>
      <c r="B63" s="3"/>
      <c r="C63" s="3"/>
      <c r="D63" s="3"/>
      <c r="E63" s="3"/>
    </row>
    <row r="64" spans="1:5" x14ac:dyDescent="0.2">
      <c r="A64" s="3"/>
      <c r="B64" s="3"/>
      <c r="C64" s="3"/>
      <c r="D64" s="3"/>
      <c r="E64" s="3"/>
    </row>
    <row r="65" spans="1:5" x14ac:dyDescent="0.2">
      <c r="A65" s="3"/>
      <c r="B65" s="3"/>
      <c r="C65" s="3"/>
      <c r="D65" s="3"/>
      <c r="E65" s="3"/>
    </row>
    <row r="66" spans="1:5" s="15" customFormat="1" x14ac:dyDescent="0.2"/>
    <row r="67" spans="1:5" x14ac:dyDescent="0.2">
      <c r="A67" s="3"/>
      <c r="B67" s="3"/>
      <c r="C67" s="3"/>
      <c r="D67" s="3"/>
      <c r="E67" s="3"/>
    </row>
    <row r="68" spans="1:5" x14ac:dyDescent="0.2">
      <c r="A68" s="3"/>
      <c r="B68" s="3"/>
      <c r="C68" s="3"/>
      <c r="D68" s="3"/>
      <c r="E68" s="3"/>
    </row>
    <row r="69" spans="1:5" s="15" customFormat="1" x14ac:dyDescent="0.2"/>
    <row r="70" spans="1:5" x14ac:dyDescent="0.2">
      <c r="A70" s="3"/>
      <c r="B70" s="3"/>
      <c r="C70" s="3"/>
      <c r="D70" s="3"/>
      <c r="E70" s="3"/>
    </row>
    <row r="71" spans="1:5" s="15" customFormat="1" x14ac:dyDescent="0.2"/>
    <row r="72" spans="1:5" x14ac:dyDescent="0.2">
      <c r="A72" s="3"/>
      <c r="B72" s="3"/>
      <c r="C72" s="3"/>
      <c r="D72" s="3"/>
      <c r="E72" s="3"/>
    </row>
    <row r="73" spans="1:5" x14ac:dyDescent="0.2">
      <c r="A73" s="3"/>
      <c r="B73" s="3"/>
      <c r="C73" s="3"/>
      <c r="D73" s="3"/>
      <c r="E73" s="3"/>
    </row>
    <row r="74" spans="1:5" x14ac:dyDescent="0.2">
      <c r="A74" s="3"/>
      <c r="B74" s="3"/>
      <c r="C74" s="3"/>
      <c r="D74" s="3"/>
      <c r="E74" s="3"/>
    </row>
    <row r="75" spans="1:5" x14ac:dyDescent="0.2">
      <c r="A75" s="3"/>
      <c r="B75" s="3"/>
      <c r="C75" s="3"/>
      <c r="D75" s="3"/>
      <c r="E75" s="3"/>
    </row>
    <row r="76" spans="1:5" s="15" customFormat="1" x14ac:dyDescent="0.2"/>
    <row r="77" spans="1:5" x14ac:dyDescent="0.2">
      <c r="A77" s="3"/>
      <c r="B77" s="3"/>
      <c r="C77" s="3"/>
      <c r="D77" s="3"/>
      <c r="E77" s="3"/>
    </row>
    <row r="78" spans="1:5" x14ac:dyDescent="0.2">
      <c r="A78" s="3"/>
      <c r="B78" s="3"/>
      <c r="C78" s="3"/>
      <c r="D78" s="3"/>
      <c r="E78" s="3"/>
    </row>
    <row r="79" spans="1:5" x14ac:dyDescent="0.2">
      <c r="A79" s="3"/>
      <c r="B79" s="3"/>
      <c r="C79" s="3"/>
      <c r="D79" s="3"/>
      <c r="E79" s="3"/>
    </row>
    <row r="80" spans="1:5" x14ac:dyDescent="0.2">
      <c r="A80" s="3"/>
      <c r="B80" s="3"/>
      <c r="C80" s="3"/>
      <c r="D80" s="3"/>
      <c r="E80" s="3"/>
    </row>
    <row r="81" spans="1:5" x14ac:dyDescent="0.2">
      <c r="A81" s="3"/>
      <c r="B81" s="3"/>
      <c r="C81" s="3"/>
      <c r="D81" s="3"/>
      <c r="E81" s="3"/>
    </row>
    <row r="82" spans="1:5" x14ac:dyDescent="0.2">
      <c r="A82" s="3"/>
      <c r="B82" s="3"/>
      <c r="C82" s="3"/>
      <c r="D82" s="3"/>
      <c r="E82" s="3"/>
    </row>
    <row r="83" spans="1:5" x14ac:dyDescent="0.2">
      <c r="A83" s="3"/>
      <c r="B83" s="3"/>
      <c r="C83" s="3"/>
      <c r="D83" s="3"/>
      <c r="E83" s="3"/>
    </row>
    <row r="84" spans="1:5" x14ac:dyDescent="0.2">
      <c r="A84" s="3"/>
      <c r="B84" s="3"/>
      <c r="C84" s="3"/>
      <c r="D84" s="3"/>
      <c r="E84" s="3"/>
    </row>
    <row r="85" spans="1:5" x14ac:dyDescent="0.2">
      <c r="A85" s="3"/>
      <c r="B85" s="3"/>
      <c r="C85" s="3"/>
      <c r="D85" s="3"/>
      <c r="E85" s="3"/>
    </row>
    <row r="86" spans="1:5" x14ac:dyDescent="0.2">
      <c r="A86" s="3"/>
      <c r="B86" s="3"/>
      <c r="C86" s="3"/>
      <c r="D86" s="3"/>
      <c r="E86" s="3"/>
    </row>
  </sheetData>
  <mergeCells count="81">
    <mergeCell ref="A19:A20"/>
    <mergeCell ref="B19:B20"/>
    <mergeCell ref="C19:C20"/>
    <mergeCell ref="A21:A22"/>
    <mergeCell ref="B21:B22"/>
    <mergeCell ref="C21:C22"/>
    <mergeCell ref="A17:A18"/>
    <mergeCell ref="A2:E2"/>
    <mergeCell ref="A1:E1"/>
    <mergeCell ref="B17:B18"/>
    <mergeCell ref="C17:C18"/>
    <mergeCell ref="A11:A12"/>
    <mergeCell ref="B11:B12"/>
    <mergeCell ref="C11:C12"/>
    <mergeCell ref="A3:E3"/>
    <mergeCell ref="E9:E10"/>
    <mergeCell ref="E7:E8"/>
    <mergeCell ref="E11:E12"/>
    <mergeCell ref="A35:A36"/>
    <mergeCell ref="B35:B36"/>
    <mergeCell ref="C35:C36"/>
    <mergeCell ref="A29:A30"/>
    <mergeCell ref="B29:B30"/>
    <mergeCell ref="C29:C30"/>
    <mergeCell ref="A31:A32"/>
    <mergeCell ref="B31:B32"/>
    <mergeCell ref="C31:C32"/>
    <mergeCell ref="A27:A28"/>
    <mergeCell ref="B27:B28"/>
    <mergeCell ref="C27:C28"/>
    <mergeCell ref="A6:E6"/>
    <mergeCell ref="A7:A8"/>
    <mergeCell ref="B7:B8"/>
    <mergeCell ref="C7:C8"/>
    <mergeCell ref="D27:D28"/>
    <mergeCell ref="D7:D8"/>
    <mergeCell ref="A9:A10"/>
    <mergeCell ref="B9:B10"/>
    <mergeCell ref="C9:C10"/>
    <mergeCell ref="A25:A26"/>
    <mergeCell ref="B25:B26"/>
    <mergeCell ref="D21:D22"/>
    <mergeCell ref="D9:D10"/>
    <mergeCell ref="D25:D26"/>
    <mergeCell ref="D11:D12"/>
    <mergeCell ref="D13:D14"/>
    <mergeCell ref="D29:D30"/>
    <mergeCell ref="D19:D20"/>
    <mergeCell ref="D15:D16"/>
    <mergeCell ref="D17:D18"/>
    <mergeCell ref="A24:E24"/>
    <mergeCell ref="B13:B14"/>
    <mergeCell ref="C13:C14"/>
    <mergeCell ref="A13:A14"/>
    <mergeCell ref="A15:A16"/>
    <mergeCell ref="B15:B16"/>
    <mergeCell ref="C15:C16"/>
    <mergeCell ref="E27:E28"/>
    <mergeCell ref="E13:E14"/>
    <mergeCell ref="D39:D40"/>
    <mergeCell ref="D35:D36"/>
    <mergeCell ref="A34:E34"/>
    <mergeCell ref="C25:C26"/>
    <mergeCell ref="A37:A38"/>
    <mergeCell ref="B37:B38"/>
    <mergeCell ref="C37:C38"/>
    <mergeCell ref="A39:A40"/>
    <mergeCell ref="E37:E38"/>
    <mergeCell ref="E35:E36"/>
    <mergeCell ref="E25:E26"/>
    <mergeCell ref="D37:D38"/>
    <mergeCell ref="B39:B40"/>
    <mergeCell ref="C39:C40"/>
    <mergeCell ref="E39:E40"/>
    <mergeCell ref="D31:D32"/>
    <mergeCell ref="E31:E32"/>
    <mergeCell ref="E21:E22"/>
    <mergeCell ref="E19:E20"/>
    <mergeCell ref="E17:E18"/>
    <mergeCell ref="E15:E16"/>
    <mergeCell ref="E29:E3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Header>&amp;LAnnexe 1A à l'Acte d'Engagement - Ménage 2022
Lot 2 - Sites Le Magneraud / St Laurent de la Prée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5</vt:i4>
      </vt:variant>
    </vt:vector>
  </HeadingPairs>
  <TitlesOfParts>
    <vt:vector size="17" baseType="lpstr">
      <vt:lpstr>Page Garde</vt:lpstr>
      <vt:lpstr>ACCUEIL SDAR</vt:lpstr>
      <vt:lpstr>ATELIERS CT SDAR</vt:lpstr>
      <vt:lpstr>STAGIAIRES</vt:lpstr>
      <vt:lpstr>Esp Vrillon - Centre social</vt:lpstr>
      <vt:lpstr>Centre social (option)</vt:lpstr>
      <vt:lpstr>BATIMENT DU</vt:lpstr>
      <vt:lpstr>EASM HE</vt:lpstr>
      <vt:lpstr>LABO CHIMIE EASM GENESI</vt:lpstr>
      <vt:lpstr>LABO BIOLOGIE EASM GENESI</vt:lpstr>
      <vt:lpstr>GENESI ELEVAGE PORCS</vt:lpstr>
      <vt:lpstr>Tableau Recap  vitrerie</vt:lpstr>
      <vt:lpstr>'BATIMENT DU'!Impression_des_titres</vt:lpstr>
      <vt:lpstr>'ACCUEIL SDAR'!Zone_d_impression</vt:lpstr>
      <vt:lpstr>'ATELIERS CT SDAR'!Zone_d_impression</vt:lpstr>
      <vt:lpstr>'BATIMENT DU'!Zone_d_impression</vt:lpstr>
      <vt:lpstr>'Page Garde'!Zone_d_impression</vt:lpstr>
    </vt:vector>
  </TitlesOfParts>
  <Company>INRA Poitou-Charentes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Services Généraux</dc:creator>
  <cp:lastModifiedBy>Michele BERNARD</cp:lastModifiedBy>
  <cp:lastPrinted>2021-12-10T14:06:44Z</cp:lastPrinted>
  <dcterms:created xsi:type="dcterms:W3CDTF">2003-01-06T08:23:16Z</dcterms:created>
  <dcterms:modified xsi:type="dcterms:W3CDTF">2026-02-10T13:08:38Z</dcterms:modified>
</cp:coreProperties>
</file>